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giar-my.sharepoint.com/personal/s_asante_cgiar_org/Documents/Desktop/SAM presentation/"/>
    </mc:Choice>
  </mc:AlternateContent>
  <xr:revisionPtr revIDLastSave="23" documentId="8_{ADCF97B0-B15E-4876-872F-F12EA75164F4}" xr6:coauthVersionLast="47" xr6:coauthVersionMax="47" xr10:uidLastSave="{DC2F180F-3A8E-437E-9669-4895B21A438B}"/>
  <bookViews>
    <workbookView xWindow="-110" yWindow="-110" windowWidth="19420" windowHeight="10420" xr2:uid="{00000000-000D-0000-FFFF-FFFF00000000}"/>
  </bookViews>
  <sheets>
    <sheet name="Notes" sheetId="1" r:id="rId1"/>
    <sheet name="SAM" sheetId="3" r:id="rId2"/>
    <sheet name="POP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2" i="3" l="1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1" i="3" l="1"/>
</calcChain>
</file>

<file path=xl/sharedStrings.xml><?xml version="1.0" encoding="utf-8"?>
<sst xmlns="http://schemas.openxmlformats.org/spreadsheetml/2006/main" count="494" uniqueCount="276">
  <si>
    <t>amaiz</t>
  </si>
  <si>
    <t>Activities - Maize</t>
  </si>
  <si>
    <t>arice</t>
  </si>
  <si>
    <t>Activities - Rice</t>
  </si>
  <si>
    <t>aocer</t>
  </si>
  <si>
    <t>Activities - Other cereals</t>
  </si>
  <si>
    <t>apuls</t>
  </si>
  <si>
    <t>Activities - Pulses</t>
  </si>
  <si>
    <t>aoils</t>
  </si>
  <si>
    <t>Activities - Oilseeds</t>
  </si>
  <si>
    <t>aroot</t>
  </si>
  <si>
    <t>Activities - Roots</t>
  </si>
  <si>
    <t>avege</t>
  </si>
  <si>
    <t>Activities - Vegetables</t>
  </si>
  <si>
    <t>asugr</t>
  </si>
  <si>
    <t>Activities - Sugarcane</t>
  </si>
  <si>
    <t>atoba</t>
  </si>
  <si>
    <t>Activities - Tobacco</t>
  </si>
  <si>
    <t>acott</t>
  </si>
  <si>
    <t>Activities - Cotton and fibres</t>
  </si>
  <si>
    <t>afrui</t>
  </si>
  <si>
    <t>Activities - Fruits and nuts</t>
  </si>
  <si>
    <t>acoff</t>
  </si>
  <si>
    <t>Activities - Coffee, tea and cocoa</t>
  </si>
  <si>
    <t>aocrp</t>
  </si>
  <si>
    <t>Activities - Other crops</t>
  </si>
  <si>
    <t>acatt</t>
  </si>
  <si>
    <t>Activities - Cattle and raw milk</t>
  </si>
  <si>
    <t>apoul</t>
  </si>
  <si>
    <t>Activities - Poultry and eggs</t>
  </si>
  <si>
    <t>aoliv</t>
  </si>
  <si>
    <t>Activities - Other livestock</t>
  </si>
  <si>
    <t>afore</t>
  </si>
  <si>
    <t>Activities - Forestry</t>
  </si>
  <si>
    <t>afish</t>
  </si>
  <si>
    <t>Activities - Fisheries</t>
  </si>
  <si>
    <t>amine</t>
  </si>
  <si>
    <t>Activities - Mining</t>
  </si>
  <si>
    <t>afood</t>
  </si>
  <si>
    <t>Activities - Processed foods</t>
  </si>
  <si>
    <t>abeve</t>
  </si>
  <si>
    <t>Activities - Beverage and tobacco</t>
  </si>
  <si>
    <t>atext</t>
  </si>
  <si>
    <t>Activities - Textiles, clothing and footwear</t>
  </si>
  <si>
    <t>awood</t>
  </si>
  <si>
    <t>Activities - Wood and paper products</t>
  </si>
  <si>
    <t>achem</t>
  </si>
  <si>
    <t>Activities - Chemicals and petroleum</t>
  </si>
  <si>
    <t>anmet</t>
  </si>
  <si>
    <t>Activities - Non-metal minerals</t>
  </si>
  <si>
    <t>ametl</t>
  </si>
  <si>
    <t>Activities - Metals and metal products</t>
  </si>
  <si>
    <t>amach</t>
  </si>
  <si>
    <t>Activities - Machinery, equipment and vehicles</t>
  </si>
  <si>
    <t>aoman</t>
  </si>
  <si>
    <t>Activities - Other manufacturing</t>
  </si>
  <si>
    <t>aelec</t>
  </si>
  <si>
    <t>Activities - Electricity, gas and steam</t>
  </si>
  <si>
    <t>awatr</t>
  </si>
  <si>
    <t>Activities - Water supply and sewage</t>
  </si>
  <si>
    <t>acons</t>
  </si>
  <si>
    <t>Activities - Construction</t>
  </si>
  <si>
    <t>atrad</t>
  </si>
  <si>
    <t>Activities - Wholesale and retail trade</t>
  </si>
  <si>
    <t>atran</t>
  </si>
  <si>
    <t>Activities - Transportation and storage</t>
  </si>
  <si>
    <t>ahotl</t>
  </si>
  <si>
    <t>Activities - Accommodation and food services</t>
  </si>
  <si>
    <t>acomm</t>
  </si>
  <si>
    <t>Activities - Information and communication</t>
  </si>
  <si>
    <t>afsrv</t>
  </si>
  <si>
    <t>Activities - Finance and insurance</t>
  </si>
  <si>
    <t>areal</t>
  </si>
  <si>
    <t>Activities - Real estate activities</t>
  </si>
  <si>
    <t>absrv</t>
  </si>
  <si>
    <t>Activities - Business services</t>
  </si>
  <si>
    <t>apadm</t>
  </si>
  <si>
    <t>Activities - Public administration</t>
  </si>
  <si>
    <t>aeduc</t>
  </si>
  <si>
    <t>Activities - Education</t>
  </si>
  <si>
    <t>aheal</t>
  </si>
  <si>
    <t>Activities - Health and social work</t>
  </si>
  <si>
    <t>aosrv</t>
  </si>
  <si>
    <t>Activities - Other services</t>
  </si>
  <si>
    <t>cmaiz</t>
  </si>
  <si>
    <t>Commodities - Maize</t>
  </si>
  <si>
    <t>crice</t>
  </si>
  <si>
    <t>Commodities - Rice</t>
  </si>
  <si>
    <t>cocer</t>
  </si>
  <si>
    <t>Commodities - Other cereals</t>
  </si>
  <si>
    <t>cpuls</t>
  </si>
  <si>
    <t>Commodities - Pulses</t>
  </si>
  <si>
    <t>coils</t>
  </si>
  <si>
    <t>Commodities - Oilseeds</t>
  </si>
  <si>
    <t>croot</t>
  </si>
  <si>
    <t>Commodities - Roots</t>
  </si>
  <si>
    <t>cvege</t>
  </si>
  <si>
    <t>Commodities - Vegetables</t>
  </si>
  <si>
    <t>csugr</t>
  </si>
  <si>
    <t>Commodities - Sugarcane</t>
  </si>
  <si>
    <t>ctoba</t>
  </si>
  <si>
    <t>Commodities - Tobacco</t>
  </si>
  <si>
    <t>ccott</t>
  </si>
  <si>
    <t>Commodities - Cotton and fibres</t>
  </si>
  <si>
    <t>cfrui</t>
  </si>
  <si>
    <t>Commodities - Fruits and nuts</t>
  </si>
  <si>
    <t>ccoff</t>
  </si>
  <si>
    <t>Commodities - Coffee, tea and cocoa</t>
  </si>
  <si>
    <t>cocrp</t>
  </si>
  <si>
    <t>Commodities - Other crops</t>
  </si>
  <si>
    <t>ccatt</t>
  </si>
  <si>
    <t>Commodities - Cattle and raw milk</t>
  </si>
  <si>
    <t>cpoul</t>
  </si>
  <si>
    <t>Commodities - Poultry and eggs</t>
  </si>
  <si>
    <t>coliv</t>
  </si>
  <si>
    <t>Commodities - Other livestock</t>
  </si>
  <si>
    <t>cfore</t>
  </si>
  <si>
    <t>Commodities - Forestry</t>
  </si>
  <si>
    <t>cfish</t>
  </si>
  <si>
    <t>Commodities - Fisheries</t>
  </si>
  <si>
    <t>cmine</t>
  </si>
  <si>
    <t>Commodities - Mining</t>
  </si>
  <si>
    <t>cfood</t>
  </si>
  <si>
    <t>Commodities - Processed foods</t>
  </si>
  <si>
    <t>cbeve</t>
  </si>
  <si>
    <t>Commodities - Beverage and tobacco</t>
  </si>
  <si>
    <t>ctext</t>
  </si>
  <si>
    <t>Commodities - Textiles, clothing and footwear</t>
  </si>
  <si>
    <t>cwood</t>
  </si>
  <si>
    <t>Commodities - Wood and paper products</t>
  </si>
  <si>
    <t>cchem</t>
  </si>
  <si>
    <t>Commodities - Chemicals and petroleum</t>
  </si>
  <si>
    <t>cnmet</t>
  </si>
  <si>
    <t>Commodities - Non-metal minerals</t>
  </si>
  <si>
    <t>cmetl</t>
  </si>
  <si>
    <t>Commodities - Metals and metal products</t>
  </si>
  <si>
    <t>cmach</t>
  </si>
  <si>
    <t>Commodities - Machinery, equipment and vehicles</t>
  </si>
  <si>
    <t>coman</t>
  </si>
  <si>
    <t>Commodities - Other manufacturing</t>
  </si>
  <si>
    <t>celec</t>
  </si>
  <si>
    <t>Commodities - Electricity, gas and steam</t>
  </si>
  <si>
    <t>cwatr</t>
  </si>
  <si>
    <t>Commodities - Water supply and sewage</t>
  </si>
  <si>
    <t>ccons</t>
  </si>
  <si>
    <t>Commodities - Construction</t>
  </si>
  <si>
    <t>ctrad</t>
  </si>
  <si>
    <t>Commodities - Wholesale and retail trade</t>
  </si>
  <si>
    <t>ctran</t>
  </si>
  <si>
    <t>Commodities - Transportation and storage</t>
  </si>
  <si>
    <t>chotl</t>
  </si>
  <si>
    <t>Commodities - Accommodation and food services</t>
  </si>
  <si>
    <t>ccomm</t>
  </si>
  <si>
    <t>Commodities - Information and communication</t>
  </si>
  <si>
    <t>cfsrv</t>
  </si>
  <si>
    <t>Commodities - Finance and insurance</t>
  </si>
  <si>
    <t>creal</t>
  </si>
  <si>
    <t>Commodities - Real estate activities</t>
  </si>
  <si>
    <t>cbsrv</t>
  </si>
  <si>
    <t>Commodities - Business services</t>
  </si>
  <si>
    <t>cpadm</t>
  </si>
  <si>
    <t>Commodities - Public administration</t>
  </si>
  <si>
    <t>ceduc</t>
  </si>
  <si>
    <t>Commodities - Education</t>
  </si>
  <si>
    <t>cheal</t>
  </si>
  <si>
    <t>Commodities - Health and social work</t>
  </si>
  <si>
    <t>cosrv</t>
  </si>
  <si>
    <t>Commodities - Other services</t>
  </si>
  <si>
    <t>trc</t>
  </si>
  <si>
    <t>Transaction costs</t>
  </si>
  <si>
    <t>flab-n</t>
  </si>
  <si>
    <t>flab-p</t>
  </si>
  <si>
    <t>flab-s</t>
  </si>
  <si>
    <t>flnd</t>
  </si>
  <si>
    <t>Factors - Agricultural land</t>
  </si>
  <si>
    <t>fcap</t>
  </si>
  <si>
    <t>Factors - Capital</t>
  </si>
  <si>
    <t>ent</t>
  </si>
  <si>
    <t>Enterprises</t>
  </si>
  <si>
    <t>hhd-r1</t>
  </si>
  <si>
    <t>Households - Rural (quintile 1)</t>
  </si>
  <si>
    <t>hhd-r2</t>
  </si>
  <si>
    <t>Households - Rural (quintile 2)</t>
  </si>
  <si>
    <t>hhd-r3</t>
  </si>
  <si>
    <t>Households - Rural (quintile 3)</t>
  </si>
  <si>
    <t>hhd-r4</t>
  </si>
  <si>
    <t>Households - Rural (quintile 4)</t>
  </si>
  <si>
    <t>hhd-r5</t>
  </si>
  <si>
    <t>Households - Rural (quintile 5)</t>
  </si>
  <si>
    <t>hhd-u1</t>
  </si>
  <si>
    <t>Households - Urban (quintile 1)</t>
  </si>
  <si>
    <t>hhd-u2</t>
  </si>
  <si>
    <t>Households - Urban (quintile 2)</t>
  </si>
  <si>
    <t>hhd-u3</t>
  </si>
  <si>
    <t>Households - Urban (quintile 3)</t>
  </si>
  <si>
    <t>hhd-u4</t>
  </si>
  <si>
    <t>Households - Urban (quintile 4)</t>
  </si>
  <si>
    <t>hhd-u5</t>
  </si>
  <si>
    <t>Households - Urban (quintile 5)</t>
  </si>
  <si>
    <t>gov</t>
  </si>
  <si>
    <t>Government</t>
  </si>
  <si>
    <t>atax</t>
  </si>
  <si>
    <t>Taxes - Activity (producers)</t>
  </si>
  <si>
    <t>dtax</t>
  </si>
  <si>
    <t>Taxes - Direct (personal or corporate)</t>
  </si>
  <si>
    <t>etax</t>
  </si>
  <si>
    <t>Taxes - Exports (products)</t>
  </si>
  <si>
    <t>ftax</t>
  </si>
  <si>
    <t>Taxes - Factors</t>
  </si>
  <si>
    <t>mtax</t>
  </si>
  <si>
    <t>Taxes - Imports (products)</t>
  </si>
  <si>
    <t>stax</t>
  </si>
  <si>
    <t>Taxes - Sales, excise and/or value-added (products)</t>
  </si>
  <si>
    <t>s-i</t>
  </si>
  <si>
    <t>Savings-investment</t>
  </si>
  <si>
    <t>dstk</t>
  </si>
  <si>
    <t>Change in stocks</t>
  </si>
  <si>
    <t>row</t>
  </si>
  <si>
    <t>Rest of world</t>
  </si>
  <si>
    <t>total</t>
  </si>
  <si>
    <t>Total</t>
  </si>
  <si>
    <t>Country</t>
  </si>
  <si>
    <t>Year</t>
  </si>
  <si>
    <t>Citation</t>
  </si>
  <si>
    <t>Ghana</t>
  </si>
  <si>
    <t>SAM Accounts</t>
  </si>
  <si>
    <t>Representative Household Populations</t>
  </si>
  <si>
    <t>All households</t>
  </si>
  <si>
    <t>Quintile 1</t>
  </si>
  <si>
    <t>Quintile 2</t>
  </si>
  <si>
    <t>Quintile 3</t>
  </si>
  <si>
    <t>Quintile 4</t>
  </si>
  <si>
    <t>Quintile 5</t>
  </si>
  <si>
    <t>Rural households</t>
  </si>
  <si>
    <t>Rural quintile 1</t>
  </si>
  <si>
    <t>Rural quintile 2</t>
  </si>
  <si>
    <t>Rural quintile 3</t>
  </si>
  <si>
    <t>Rural quintile 4</t>
  </si>
  <si>
    <t>Rural quintile 5</t>
  </si>
  <si>
    <t>Urban households</t>
  </si>
  <si>
    <t>Urban quintile 1</t>
  </si>
  <si>
    <t>Urban quintile 2</t>
  </si>
  <si>
    <t>Urban quintile 3</t>
  </si>
  <si>
    <t>Urban quintile 4</t>
  </si>
  <si>
    <t>Urban quintile 5</t>
  </si>
  <si>
    <t>Share</t>
  </si>
  <si>
    <t>h_ALL</t>
  </si>
  <si>
    <t>h_Q1</t>
  </si>
  <si>
    <t>h_Q2</t>
  </si>
  <si>
    <t>h_Q3</t>
  </si>
  <si>
    <t>h_Q4</t>
  </si>
  <si>
    <t>h_Q5</t>
  </si>
  <si>
    <t>h_RUR</t>
  </si>
  <si>
    <t>h_rur1</t>
  </si>
  <si>
    <t>h_rur2</t>
  </si>
  <si>
    <t>h_rur3</t>
  </si>
  <si>
    <t>h_rur4</t>
  </si>
  <si>
    <t>h_rur5</t>
  </si>
  <si>
    <t>h_URB</t>
  </si>
  <si>
    <t>h_urb1</t>
  </si>
  <si>
    <t>h_urb2</t>
  </si>
  <si>
    <t>h_urb3</t>
  </si>
  <si>
    <t>h_urb4</t>
  </si>
  <si>
    <t>h_urb5</t>
  </si>
  <si>
    <t>NUM</t>
  </si>
  <si>
    <t>SHR</t>
  </si>
  <si>
    <t>Units</t>
  </si>
  <si>
    <t>Number</t>
  </si>
  <si>
    <t>1000s of people</t>
  </si>
  <si>
    <t>Factors - Labor - Low (not finished primary schooling)</t>
  </si>
  <si>
    <t>Factors - Labor - Medium (finished primary, but not finished secondary schooling)</t>
  </si>
  <si>
    <t>Factors - Labor - High (finished secondary and/or tertiary schooling)</t>
  </si>
  <si>
    <t>Billions of Ghanaian cedi (₵ )</t>
  </si>
  <si>
    <t>Released</t>
  </si>
  <si>
    <t>A Nexus Project SAM</t>
  </si>
  <si>
    <t>Ghana Statistical Service (GSS); Institute of Statistical Social and Economic Research (ISSER); International Food Policy Research Institute (IFPRI). 2023.  2019 Social Accounting Matrix  for Ghana. Washington, DC: IFPRI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</si>
</sst>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quotePrefix="1"/>
    <xf numFmtId="3" fontId="0" fillId="0" borderId="0" xfId="0" applyNumberFormat="1"/>
    <xf numFmtId="164" fontId="0" fillId="0" borderId="0" xfId="0" applyNumberFormat="1"/>
    <xf numFmtId="3" fontId="1" fillId="0" borderId="0" xfId="0" applyNumberFormat="1" applyFont="1"/>
    <xf numFmtId="164" fontId="1" fillId="0" borderId="0" xfId="0" applyNumberFormat="1" applyFont="1"/>
    <xf numFmtId="0" fontId="0" fillId="0" borderId="1" xfId="0" applyBorder="1" applyAlignment="1">
      <alignment horizontal="left" indent="1"/>
    </xf>
    <xf numFmtId="0" fontId="0" fillId="0" borderId="1" xfId="0" quotePrefix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0" xfId="0" quotePrefix="1" applyNumberFormat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4" fillId="0" borderId="0" xfId="0" applyFont="1"/>
  </cellXfs>
  <cellStyles count="1">
    <cellStyle name="Normal" xfId="0" builtinId="0"/>
  </cellStyles>
  <dxfs count="2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F121"/>
  <sheetViews>
    <sheetView tabSelected="1" workbookViewId="0">
      <pane ySplit="9" topLeftCell="A10" activePane="bottomLeft" state="frozen"/>
      <selection pane="bottomLeft" activeCell="A2" sqref="A2"/>
    </sheetView>
  </sheetViews>
  <sheetFormatPr defaultRowHeight="14.5" x14ac:dyDescent="0.35"/>
  <cols>
    <col min="2" max="2" width="74" customWidth="1"/>
    <col min="5" max="5" width="11" customWidth="1"/>
  </cols>
  <sheetData>
    <row r="1" spans="1:6" ht="18.5" x14ac:dyDescent="0.45">
      <c r="A1" s="3" t="str">
        <f>IF(Notes!B4="No match","Check country code",Notes!B5&amp;" Social Accounting Matrix for "&amp;Notes!B4)</f>
        <v>2019 Social Accounting Matrix for Ghana</v>
      </c>
    </row>
    <row r="2" spans="1:6" ht="15.5" x14ac:dyDescent="0.35">
      <c r="A2" s="21" t="s">
        <v>274</v>
      </c>
    </row>
    <row r="4" spans="1:6" x14ac:dyDescent="0.35">
      <c r="A4" s="1" t="s">
        <v>221</v>
      </c>
      <c r="B4" t="s">
        <v>224</v>
      </c>
      <c r="D4" s="18" t="s">
        <v>273</v>
      </c>
      <c r="E4" s="20">
        <v>45162</v>
      </c>
      <c r="F4" s="19"/>
    </row>
    <row r="5" spans="1:6" x14ac:dyDescent="0.35">
      <c r="A5" s="1" t="s">
        <v>222</v>
      </c>
      <c r="B5" s="4">
        <v>2019</v>
      </c>
    </row>
    <row r="6" spans="1:6" x14ac:dyDescent="0.35">
      <c r="A6" s="1" t="s">
        <v>266</v>
      </c>
      <c r="B6" s="4" t="s">
        <v>272</v>
      </c>
    </row>
    <row r="7" spans="1:6" x14ac:dyDescent="0.35">
      <c r="A7" s="1" t="s">
        <v>223</v>
      </c>
      <c r="B7" s="4" t="s">
        <v>275</v>
      </c>
    </row>
    <row r="8" spans="1:6" x14ac:dyDescent="0.35">
      <c r="A8" s="2"/>
    </row>
    <row r="9" spans="1:6" x14ac:dyDescent="0.35">
      <c r="A9" s="1" t="s">
        <v>225</v>
      </c>
    </row>
    <row r="10" spans="1:6" x14ac:dyDescent="0.35">
      <c r="A10" t="s">
        <v>0</v>
      </c>
      <c r="B10" t="s">
        <v>1</v>
      </c>
    </row>
    <row r="11" spans="1:6" x14ac:dyDescent="0.35">
      <c r="A11" t="s">
        <v>2</v>
      </c>
      <c r="B11" t="s">
        <v>3</v>
      </c>
    </row>
    <row r="12" spans="1:6" x14ac:dyDescent="0.35">
      <c r="A12" t="s">
        <v>4</v>
      </c>
      <c r="B12" t="s">
        <v>5</v>
      </c>
    </row>
    <row r="13" spans="1:6" x14ac:dyDescent="0.35">
      <c r="A13" t="s">
        <v>6</v>
      </c>
      <c r="B13" t="s">
        <v>7</v>
      </c>
    </row>
    <row r="14" spans="1:6" x14ac:dyDescent="0.35">
      <c r="A14" t="s">
        <v>8</v>
      </c>
      <c r="B14" t="s">
        <v>9</v>
      </c>
    </row>
    <row r="15" spans="1:6" x14ac:dyDescent="0.35">
      <c r="A15" t="s">
        <v>10</v>
      </c>
      <c r="B15" t="s">
        <v>11</v>
      </c>
    </row>
    <row r="16" spans="1:6" x14ac:dyDescent="0.35">
      <c r="A16" t="s">
        <v>12</v>
      </c>
      <c r="B16" t="s">
        <v>13</v>
      </c>
    </row>
    <row r="17" spans="1:2" x14ac:dyDescent="0.35">
      <c r="A17" t="s">
        <v>14</v>
      </c>
      <c r="B17" t="s">
        <v>15</v>
      </c>
    </row>
    <row r="18" spans="1:2" x14ac:dyDescent="0.35">
      <c r="A18" t="s">
        <v>16</v>
      </c>
      <c r="B18" t="s">
        <v>17</v>
      </c>
    </row>
    <row r="19" spans="1:2" x14ac:dyDescent="0.35">
      <c r="A19" t="s">
        <v>18</v>
      </c>
      <c r="B19" t="s">
        <v>19</v>
      </c>
    </row>
    <row r="20" spans="1:2" x14ac:dyDescent="0.35">
      <c r="A20" t="s">
        <v>20</v>
      </c>
      <c r="B20" t="s">
        <v>21</v>
      </c>
    </row>
    <row r="21" spans="1:2" x14ac:dyDescent="0.35">
      <c r="A21" t="s">
        <v>22</v>
      </c>
      <c r="B21" t="s">
        <v>23</v>
      </c>
    </row>
    <row r="22" spans="1:2" x14ac:dyDescent="0.35">
      <c r="A22" t="s">
        <v>24</v>
      </c>
      <c r="B22" t="s">
        <v>25</v>
      </c>
    </row>
    <row r="23" spans="1:2" x14ac:dyDescent="0.35">
      <c r="A23" t="s">
        <v>26</v>
      </c>
      <c r="B23" t="s">
        <v>27</v>
      </c>
    </row>
    <row r="24" spans="1:2" x14ac:dyDescent="0.35">
      <c r="A24" t="s">
        <v>28</v>
      </c>
      <c r="B24" t="s">
        <v>29</v>
      </c>
    </row>
    <row r="25" spans="1:2" x14ac:dyDescent="0.35">
      <c r="A25" t="s">
        <v>30</v>
      </c>
      <c r="B25" t="s">
        <v>31</v>
      </c>
    </row>
    <row r="26" spans="1:2" x14ac:dyDescent="0.35">
      <c r="A26" t="s">
        <v>32</v>
      </c>
      <c r="B26" t="s">
        <v>33</v>
      </c>
    </row>
    <row r="27" spans="1:2" x14ac:dyDescent="0.35">
      <c r="A27" t="s">
        <v>34</v>
      </c>
      <c r="B27" t="s">
        <v>35</v>
      </c>
    </row>
    <row r="28" spans="1:2" x14ac:dyDescent="0.35">
      <c r="A28" t="s">
        <v>36</v>
      </c>
      <c r="B28" t="s">
        <v>37</v>
      </c>
    </row>
    <row r="29" spans="1:2" x14ac:dyDescent="0.35">
      <c r="A29" t="s">
        <v>38</v>
      </c>
      <c r="B29" t="s">
        <v>39</v>
      </c>
    </row>
    <row r="30" spans="1:2" x14ac:dyDescent="0.35">
      <c r="A30" t="s">
        <v>40</v>
      </c>
      <c r="B30" t="s">
        <v>41</v>
      </c>
    </row>
    <row r="31" spans="1:2" x14ac:dyDescent="0.35">
      <c r="A31" t="s">
        <v>42</v>
      </c>
      <c r="B31" t="s">
        <v>43</v>
      </c>
    </row>
    <row r="32" spans="1:2" x14ac:dyDescent="0.35">
      <c r="A32" t="s">
        <v>44</v>
      </c>
      <c r="B32" t="s">
        <v>45</v>
      </c>
    </row>
    <row r="33" spans="1:2" x14ac:dyDescent="0.35">
      <c r="A33" t="s">
        <v>46</v>
      </c>
      <c r="B33" t="s">
        <v>47</v>
      </c>
    </row>
    <row r="34" spans="1:2" x14ac:dyDescent="0.35">
      <c r="A34" t="s">
        <v>48</v>
      </c>
      <c r="B34" t="s">
        <v>49</v>
      </c>
    </row>
    <row r="35" spans="1:2" x14ac:dyDescent="0.35">
      <c r="A35" t="s">
        <v>50</v>
      </c>
      <c r="B35" t="s">
        <v>51</v>
      </c>
    </row>
    <row r="36" spans="1:2" x14ac:dyDescent="0.35">
      <c r="A36" t="s">
        <v>52</v>
      </c>
      <c r="B36" t="s">
        <v>53</v>
      </c>
    </row>
    <row r="37" spans="1:2" x14ac:dyDescent="0.35">
      <c r="A37" t="s">
        <v>54</v>
      </c>
      <c r="B37" t="s">
        <v>55</v>
      </c>
    </row>
    <row r="38" spans="1:2" x14ac:dyDescent="0.35">
      <c r="A38" t="s">
        <v>56</v>
      </c>
      <c r="B38" t="s">
        <v>57</v>
      </c>
    </row>
    <row r="39" spans="1:2" x14ac:dyDescent="0.35">
      <c r="A39" t="s">
        <v>58</v>
      </c>
      <c r="B39" t="s">
        <v>59</v>
      </c>
    </row>
    <row r="40" spans="1:2" x14ac:dyDescent="0.35">
      <c r="A40" t="s">
        <v>60</v>
      </c>
      <c r="B40" t="s">
        <v>61</v>
      </c>
    </row>
    <row r="41" spans="1:2" x14ac:dyDescent="0.35">
      <c r="A41" t="s">
        <v>62</v>
      </c>
      <c r="B41" t="s">
        <v>63</v>
      </c>
    </row>
    <row r="42" spans="1:2" x14ac:dyDescent="0.35">
      <c r="A42" t="s">
        <v>64</v>
      </c>
      <c r="B42" t="s">
        <v>65</v>
      </c>
    </row>
    <row r="43" spans="1:2" x14ac:dyDescent="0.35">
      <c r="A43" t="s">
        <v>66</v>
      </c>
      <c r="B43" t="s">
        <v>67</v>
      </c>
    </row>
    <row r="44" spans="1:2" x14ac:dyDescent="0.35">
      <c r="A44" t="s">
        <v>68</v>
      </c>
      <c r="B44" t="s">
        <v>69</v>
      </c>
    </row>
    <row r="45" spans="1:2" x14ac:dyDescent="0.35">
      <c r="A45" t="s">
        <v>70</v>
      </c>
      <c r="B45" t="s">
        <v>71</v>
      </c>
    </row>
    <row r="46" spans="1:2" x14ac:dyDescent="0.35">
      <c r="A46" t="s">
        <v>72</v>
      </c>
      <c r="B46" t="s">
        <v>73</v>
      </c>
    </row>
    <row r="47" spans="1:2" x14ac:dyDescent="0.35">
      <c r="A47" t="s">
        <v>74</v>
      </c>
      <c r="B47" t="s">
        <v>75</v>
      </c>
    </row>
    <row r="48" spans="1:2" x14ac:dyDescent="0.35">
      <c r="A48" t="s">
        <v>76</v>
      </c>
      <c r="B48" t="s">
        <v>77</v>
      </c>
    </row>
    <row r="49" spans="1:2" x14ac:dyDescent="0.35">
      <c r="A49" t="s">
        <v>78</v>
      </c>
      <c r="B49" t="s">
        <v>79</v>
      </c>
    </row>
    <row r="50" spans="1:2" x14ac:dyDescent="0.35">
      <c r="A50" t="s">
        <v>80</v>
      </c>
      <c r="B50" t="s">
        <v>81</v>
      </c>
    </row>
    <row r="51" spans="1:2" x14ac:dyDescent="0.35">
      <c r="A51" s="16" t="s">
        <v>82</v>
      </c>
      <c r="B51" s="16" t="s">
        <v>83</v>
      </c>
    </row>
    <row r="52" spans="1:2" x14ac:dyDescent="0.35">
      <c r="A52" t="s">
        <v>84</v>
      </c>
      <c r="B52" t="s">
        <v>85</v>
      </c>
    </row>
    <row r="53" spans="1:2" x14ac:dyDescent="0.35">
      <c r="A53" t="s">
        <v>86</v>
      </c>
      <c r="B53" t="s">
        <v>87</v>
      </c>
    </row>
    <row r="54" spans="1:2" x14ac:dyDescent="0.35">
      <c r="A54" t="s">
        <v>88</v>
      </c>
      <c r="B54" t="s">
        <v>89</v>
      </c>
    </row>
    <row r="55" spans="1:2" x14ac:dyDescent="0.35">
      <c r="A55" t="s">
        <v>90</v>
      </c>
      <c r="B55" t="s">
        <v>91</v>
      </c>
    </row>
    <row r="56" spans="1:2" x14ac:dyDescent="0.35">
      <c r="A56" t="s">
        <v>92</v>
      </c>
      <c r="B56" t="s">
        <v>93</v>
      </c>
    </row>
    <row r="57" spans="1:2" x14ac:dyDescent="0.35">
      <c r="A57" t="s">
        <v>94</v>
      </c>
      <c r="B57" t="s">
        <v>95</v>
      </c>
    </row>
    <row r="58" spans="1:2" x14ac:dyDescent="0.35">
      <c r="A58" t="s">
        <v>96</v>
      </c>
      <c r="B58" t="s">
        <v>97</v>
      </c>
    </row>
    <row r="59" spans="1:2" x14ac:dyDescent="0.35">
      <c r="A59" t="s">
        <v>98</v>
      </c>
      <c r="B59" t="s">
        <v>99</v>
      </c>
    </row>
    <row r="60" spans="1:2" x14ac:dyDescent="0.35">
      <c r="A60" t="s">
        <v>100</v>
      </c>
      <c r="B60" t="s">
        <v>101</v>
      </c>
    </row>
    <row r="61" spans="1:2" x14ac:dyDescent="0.35">
      <c r="A61" t="s">
        <v>102</v>
      </c>
      <c r="B61" t="s">
        <v>103</v>
      </c>
    </row>
    <row r="62" spans="1:2" x14ac:dyDescent="0.35">
      <c r="A62" t="s">
        <v>104</v>
      </c>
      <c r="B62" t="s">
        <v>105</v>
      </c>
    </row>
    <row r="63" spans="1:2" x14ac:dyDescent="0.35">
      <c r="A63" t="s">
        <v>106</v>
      </c>
      <c r="B63" t="s">
        <v>107</v>
      </c>
    </row>
    <row r="64" spans="1:2" x14ac:dyDescent="0.35">
      <c r="A64" t="s">
        <v>108</v>
      </c>
      <c r="B64" t="s">
        <v>109</v>
      </c>
    </row>
    <row r="65" spans="1:2" x14ac:dyDescent="0.35">
      <c r="A65" t="s">
        <v>110</v>
      </c>
      <c r="B65" t="s">
        <v>111</v>
      </c>
    </row>
    <row r="66" spans="1:2" x14ac:dyDescent="0.35">
      <c r="A66" t="s">
        <v>112</v>
      </c>
      <c r="B66" t="s">
        <v>113</v>
      </c>
    </row>
    <row r="67" spans="1:2" x14ac:dyDescent="0.35">
      <c r="A67" t="s">
        <v>114</v>
      </c>
      <c r="B67" t="s">
        <v>115</v>
      </c>
    </row>
    <row r="68" spans="1:2" x14ac:dyDescent="0.35">
      <c r="A68" t="s">
        <v>116</v>
      </c>
      <c r="B68" t="s">
        <v>117</v>
      </c>
    </row>
    <row r="69" spans="1:2" x14ac:dyDescent="0.35">
      <c r="A69" t="s">
        <v>118</v>
      </c>
      <c r="B69" t="s">
        <v>119</v>
      </c>
    </row>
    <row r="70" spans="1:2" x14ac:dyDescent="0.35">
      <c r="A70" t="s">
        <v>120</v>
      </c>
      <c r="B70" t="s">
        <v>121</v>
      </c>
    </row>
    <row r="71" spans="1:2" x14ac:dyDescent="0.35">
      <c r="A71" t="s">
        <v>122</v>
      </c>
      <c r="B71" t="s">
        <v>123</v>
      </c>
    </row>
    <row r="72" spans="1:2" x14ac:dyDescent="0.35">
      <c r="A72" t="s">
        <v>124</v>
      </c>
      <c r="B72" t="s">
        <v>125</v>
      </c>
    </row>
    <row r="73" spans="1:2" x14ac:dyDescent="0.35">
      <c r="A73" t="s">
        <v>126</v>
      </c>
      <c r="B73" t="s">
        <v>127</v>
      </c>
    </row>
    <row r="74" spans="1:2" x14ac:dyDescent="0.35">
      <c r="A74" t="s">
        <v>128</v>
      </c>
      <c r="B74" t="s">
        <v>129</v>
      </c>
    </row>
    <row r="75" spans="1:2" x14ac:dyDescent="0.35">
      <c r="A75" t="s">
        <v>130</v>
      </c>
      <c r="B75" t="s">
        <v>131</v>
      </c>
    </row>
    <row r="76" spans="1:2" x14ac:dyDescent="0.35">
      <c r="A76" t="s">
        <v>132</v>
      </c>
      <c r="B76" t="s">
        <v>133</v>
      </c>
    </row>
    <row r="77" spans="1:2" x14ac:dyDescent="0.35">
      <c r="A77" t="s">
        <v>134</v>
      </c>
      <c r="B77" t="s">
        <v>135</v>
      </c>
    </row>
    <row r="78" spans="1:2" x14ac:dyDescent="0.35">
      <c r="A78" t="s">
        <v>136</v>
      </c>
      <c r="B78" t="s">
        <v>137</v>
      </c>
    </row>
    <row r="79" spans="1:2" x14ac:dyDescent="0.35">
      <c r="A79" t="s">
        <v>138</v>
      </c>
      <c r="B79" t="s">
        <v>139</v>
      </c>
    </row>
    <row r="80" spans="1:2" x14ac:dyDescent="0.35">
      <c r="A80" t="s">
        <v>140</v>
      </c>
      <c r="B80" t="s">
        <v>141</v>
      </c>
    </row>
    <row r="81" spans="1:2" x14ac:dyDescent="0.35">
      <c r="A81" t="s">
        <v>142</v>
      </c>
      <c r="B81" t="s">
        <v>143</v>
      </c>
    </row>
    <row r="82" spans="1:2" x14ac:dyDescent="0.35">
      <c r="A82" t="s">
        <v>144</v>
      </c>
      <c r="B82" t="s">
        <v>145</v>
      </c>
    </row>
    <row r="83" spans="1:2" x14ac:dyDescent="0.35">
      <c r="A83" t="s">
        <v>146</v>
      </c>
      <c r="B83" t="s">
        <v>147</v>
      </c>
    </row>
    <row r="84" spans="1:2" x14ac:dyDescent="0.35">
      <c r="A84" t="s">
        <v>148</v>
      </c>
      <c r="B84" t="s">
        <v>149</v>
      </c>
    </row>
    <row r="85" spans="1:2" x14ac:dyDescent="0.35">
      <c r="A85" t="s">
        <v>150</v>
      </c>
      <c r="B85" t="s">
        <v>151</v>
      </c>
    </row>
    <row r="86" spans="1:2" x14ac:dyDescent="0.35">
      <c r="A86" t="s">
        <v>152</v>
      </c>
      <c r="B86" t="s">
        <v>153</v>
      </c>
    </row>
    <row r="87" spans="1:2" x14ac:dyDescent="0.35">
      <c r="A87" t="s">
        <v>154</v>
      </c>
      <c r="B87" t="s">
        <v>155</v>
      </c>
    </row>
    <row r="88" spans="1:2" x14ac:dyDescent="0.35">
      <c r="A88" t="s">
        <v>156</v>
      </c>
      <c r="B88" t="s">
        <v>157</v>
      </c>
    </row>
    <row r="89" spans="1:2" x14ac:dyDescent="0.35">
      <c r="A89" t="s">
        <v>158</v>
      </c>
      <c r="B89" t="s">
        <v>159</v>
      </c>
    </row>
    <row r="90" spans="1:2" x14ac:dyDescent="0.35">
      <c r="A90" t="s">
        <v>160</v>
      </c>
      <c r="B90" t="s">
        <v>161</v>
      </c>
    </row>
    <row r="91" spans="1:2" x14ac:dyDescent="0.35">
      <c r="A91" t="s">
        <v>162</v>
      </c>
      <c r="B91" t="s">
        <v>163</v>
      </c>
    </row>
    <row r="92" spans="1:2" x14ac:dyDescent="0.35">
      <c r="A92" t="s">
        <v>164</v>
      </c>
      <c r="B92" t="s">
        <v>165</v>
      </c>
    </row>
    <row r="93" spans="1:2" x14ac:dyDescent="0.35">
      <c r="A93" s="16" t="s">
        <v>166</v>
      </c>
      <c r="B93" s="16" t="s">
        <v>167</v>
      </c>
    </row>
    <row r="94" spans="1:2" x14ac:dyDescent="0.35">
      <c r="A94" s="17" t="s">
        <v>168</v>
      </c>
      <c r="B94" s="17" t="s">
        <v>169</v>
      </c>
    </row>
    <row r="95" spans="1:2" x14ac:dyDescent="0.35">
      <c r="A95" t="s">
        <v>170</v>
      </c>
      <c r="B95" t="s">
        <v>269</v>
      </c>
    </row>
    <row r="96" spans="1:2" x14ac:dyDescent="0.35">
      <c r="A96" t="s">
        <v>171</v>
      </c>
      <c r="B96" t="s">
        <v>270</v>
      </c>
    </row>
    <row r="97" spans="1:2" x14ac:dyDescent="0.35">
      <c r="A97" t="s">
        <v>172</v>
      </c>
      <c r="B97" t="s">
        <v>271</v>
      </c>
    </row>
    <row r="98" spans="1:2" x14ac:dyDescent="0.35">
      <c r="A98" t="s">
        <v>173</v>
      </c>
      <c r="B98" t="s">
        <v>174</v>
      </c>
    </row>
    <row r="99" spans="1:2" x14ac:dyDescent="0.35">
      <c r="A99" s="16" t="s">
        <v>175</v>
      </c>
      <c r="B99" s="16" t="s">
        <v>176</v>
      </c>
    </row>
    <row r="100" spans="1:2" x14ac:dyDescent="0.35">
      <c r="A100" s="17" t="s">
        <v>177</v>
      </c>
      <c r="B100" s="17" t="s">
        <v>178</v>
      </c>
    </row>
    <row r="101" spans="1:2" x14ac:dyDescent="0.35">
      <c r="A101" t="s">
        <v>179</v>
      </c>
      <c r="B101" t="s">
        <v>180</v>
      </c>
    </row>
    <row r="102" spans="1:2" x14ac:dyDescent="0.35">
      <c r="A102" t="s">
        <v>181</v>
      </c>
      <c r="B102" t="s">
        <v>182</v>
      </c>
    </row>
    <row r="103" spans="1:2" x14ac:dyDescent="0.35">
      <c r="A103" t="s">
        <v>183</v>
      </c>
      <c r="B103" t="s">
        <v>184</v>
      </c>
    </row>
    <row r="104" spans="1:2" x14ac:dyDescent="0.35">
      <c r="A104" t="s">
        <v>185</v>
      </c>
      <c r="B104" t="s">
        <v>186</v>
      </c>
    </row>
    <row r="105" spans="1:2" x14ac:dyDescent="0.35">
      <c r="A105" t="s">
        <v>187</v>
      </c>
      <c r="B105" t="s">
        <v>188</v>
      </c>
    </row>
    <row r="106" spans="1:2" x14ac:dyDescent="0.35">
      <c r="A106" t="s">
        <v>189</v>
      </c>
      <c r="B106" t="s">
        <v>190</v>
      </c>
    </row>
    <row r="107" spans="1:2" x14ac:dyDescent="0.35">
      <c r="A107" t="s">
        <v>191</v>
      </c>
      <c r="B107" t="s">
        <v>192</v>
      </c>
    </row>
    <row r="108" spans="1:2" x14ac:dyDescent="0.35">
      <c r="A108" t="s">
        <v>193</v>
      </c>
      <c r="B108" t="s">
        <v>194</v>
      </c>
    </row>
    <row r="109" spans="1:2" x14ac:dyDescent="0.35">
      <c r="A109" t="s">
        <v>195</v>
      </c>
      <c r="B109" t="s">
        <v>196</v>
      </c>
    </row>
    <row r="110" spans="1:2" x14ac:dyDescent="0.35">
      <c r="A110" s="16" t="s">
        <v>197</v>
      </c>
      <c r="B110" s="16" t="s">
        <v>198</v>
      </c>
    </row>
    <row r="111" spans="1:2" x14ac:dyDescent="0.35">
      <c r="A111" t="s">
        <v>199</v>
      </c>
      <c r="B111" t="s">
        <v>200</v>
      </c>
    </row>
    <row r="112" spans="1:2" x14ac:dyDescent="0.35">
      <c r="A112" t="s">
        <v>201</v>
      </c>
      <c r="B112" t="s">
        <v>202</v>
      </c>
    </row>
    <row r="113" spans="1:2" x14ac:dyDescent="0.35">
      <c r="A113" t="s">
        <v>203</v>
      </c>
      <c r="B113" t="s">
        <v>204</v>
      </c>
    </row>
    <row r="114" spans="1:2" x14ac:dyDescent="0.35">
      <c r="A114" t="s">
        <v>205</v>
      </c>
      <c r="B114" t="s">
        <v>206</v>
      </c>
    </row>
    <row r="115" spans="1:2" x14ac:dyDescent="0.35">
      <c r="A115" t="s">
        <v>207</v>
      </c>
      <c r="B115" t="s">
        <v>208</v>
      </c>
    </row>
    <row r="116" spans="1:2" x14ac:dyDescent="0.35">
      <c r="A116" t="s">
        <v>209</v>
      </c>
      <c r="B116" t="s">
        <v>210</v>
      </c>
    </row>
    <row r="117" spans="1:2" x14ac:dyDescent="0.35">
      <c r="A117" s="16" t="s">
        <v>211</v>
      </c>
      <c r="B117" s="16" t="s">
        <v>212</v>
      </c>
    </row>
    <row r="118" spans="1:2" x14ac:dyDescent="0.35">
      <c r="A118" t="s">
        <v>213</v>
      </c>
      <c r="B118" t="s">
        <v>214</v>
      </c>
    </row>
    <row r="119" spans="1:2" x14ac:dyDescent="0.35">
      <c r="A119" s="16" t="s">
        <v>215</v>
      </c>
      <c r="B119" s="16" t="s">
        <v>216</v>
      </c>
    </row>
    <row r="120" spans="1:2" x14ac:dyDescent="0.35">
      <c r="A120" s="17" t="s">
        <v>217</v>
      </c>
      <c r="B120" s="17" t="s">
        <v>218</v>
      </c>
    </row>
    <row r="121" spans="1:2" x14ac:dyDescent="0.35">
      <c r="A121" t="s">
        <v>219</v>
      </c>
      <c r="B121" t="s">
        <v>220</v>
      </c>
    </row>
  </sheetData>
  <conditionalFormatting sqref="B4:B5">
    <cfRule type="cellIs" dxfId="1" priority="1" operator="equal">
      <formula>"No match"</formula>
    </cfRule>
  </conditionalFormatting>
  <conditionalFormatting sqref="B7">
    <cfRule type="cellIs" dxfId="0" priority="2" operator="equal">
      <formula>"Check country code"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652BD-B480-4016-AC3C-AF332D319A89}">
  <sheetPr>
    <tabColor theme="9" tint="-0.499984740745262"/>
  </sheetPr>
  <dimension ref="A1:EQ21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4.5" x14ac:dyDescent="0.35"/>
  <cols>
    <col min="1" max="1" width="41.54296875" customWidth="1"/>
  </cols>
  <sheetData>
    <row r="1" spans="1:147" ht="18.5" x14ac:dyDescent="0.45">
      <c r="A1" s="3" t="str">
        <f>IF(Notes!B4="No match","Check country code",Notes!B5&amp;" Social Accounting Matrix for "&amp;Notes!B4)</f>
        <v>2019 Social Accounting Matrix for Ghana</v>
      </c>
    </row>
    <row r="2" spans="1:147" x14ac:dyDescent="0.35">
      <c r="A2" t="str">
        <f>Notes!B6</f>
        <v>Billions of Ghanaian cedi (₵ )</v>
      </c>
    </row>
    <row r="7" spans="1:147" x14ac:dyDescent="0.35">
      <c r="B7" s="7"/>
      <c r="C7" s="15" t="s">
        <v>0</v>
      </c>
      <c r="D7" s="15" t="s">
        <v>2</v>
      </c>
      <c r="E7" s="15" t="s">
        <v>4</v>
      </c>
      <c r="F7" s="15" t="s">
        <v>6</v>
      </c>
      <c r="G7" s="15" t="s">
        <v>8</v>
      </c>
      <c r="H7" s="15" t="s">
        <v>10</v>
      </c>
      <c r="I7" s="15" t="s">
        <v>12</v>
      </c>
      <c r="J7" s="15" t="s">
        <v>14</v>
      </c>
      <c r="K7" s="15" t="s">
        <v>16</v>
      </c>
      <c r="L7" s="15" t="s">
        <v>18</v>
      </c>
      <c r="M7" s="15" t="s">
        <v>20</v>
      </c>
      <c r="N7" s="15" t="s">
        <v>22</v>
      </c>
      <c r="O7" s="15" t="s">
        <v>24</v>
      </c>
      <c r="P7" s="15" t="s">
        <v>26</v>
      </c>
      <c r="Q7" s="15" t="s">
        <v>28</v>
      </c>
      <c r="R7" s="15" t="s">
        <v>30</v>
      </c>
      <c r="S7" s="15" t="s">
        <v>32</v>
      </c>
      <c r="T7" s="15" t="s">
        <v>34</v>
      </c>
      <c r="U7" s="15" t="s">
        <v>36</v>
      </c>
      <c r="V7" s="15" t="s">
        <v>38</v>
      </c>
      <c r="W7" s="15" t="s">
        <v>40</v>
      </c>
      <c r="X7" s="15" t="s">
        <v>42</v>
      </c>
      <c r="Y7" s="15" t="s">
        <v>44</v>
      </c>
      <c r="Z7" s="15" t="s">
        <v>46</v>
      </c>
      <c r="AA7" s="15" t="s">
        <v>48</v>
      </c>
      <c r="AB7" s="15" t="s">
        <v>50</v>
      </c>
      <c r="AC7" s="15" t="s">
        <v>52</v>
      </c>
      <c r="AD7" s="15" t="s">
        <v>54</v>
      </c>
      <c r="AE7" s="15" t="s">
        <v>56</v>
      </c>
      <c r="AF7" s="15" t="s">
        <v>58</v>
      </c>
      <c r="AG7" s="15" t="s">
        <v>60</v>
      </c>
      <c r="AH7" s="15" t="s">
        <v>62</v>
      </c>
      <c r="AI7" s="15" t="s">
        <v>64</v>
      </c>
      <c r="AJ7" s="15" t="s">
        <v>66</v>
      </c>
      <c r="AK7" s="15" t="s">
        <v>68</v>
      </c>
      <c r="AL7" s="15" t="s">
        <v>70</v>
      </c>
      <c r="AM7" s="15" t="s">
        <v>72</v>
      </c>
      <c r="AN7" s="15" t="s">
        <v>74</v>
      </c>
      <c r="AO7" s="15" t="s">
        <v>76</v>
      </c>
      <c r="AP7" s="15" t="s">
        <v>78</v>
      </c>
      <c r="AQ7" s="15" t="s">
        <v>80</v>
      </c>
      <c r="AR7" s="15" t="s">
        <v>82</v>
      </c>
      <c r="AS7" s="15" t="s">
        <v>84</v>
      </c>
      <c r="AT7" s="15" t="s">
        <v>86</v>
      </c>
      <c r="AU7" s="15" t="s">
        <v>88</v>
      </c>
      <c r="AV7" s="15" t="s">
        <v>90</v>
      </c>
      <c r="AW7" s="15" t="s">
        <v>92</v>
      </c>
      <c r="AX7" s="15" t="s">
        <v>94</v>
      </c>
      <c r="AY7" s="15" t="s">
        <v>96</v>
      </c>
      <c r="AZ7" s="15" t="s">
        <v>98</v>
      </c>
      <c r="BA7" s="15" t="s">
        <v>100</v>
      </c>
      <c r="BB7" s="15" t="s">
        <v>102</v>
      </c>
      <c r="BC7" s="15" t="s">
        <v>104</v>
      </c>
      <c r="BD7" s="15" t="s">
        <v>106</v>
      </c>
      <c r="BE7" s="15" t="s">
        <v>108</v>
      </c>
      <c r="BF7" s="15" t="s">
        <v>110</v>
      </c>
      <c r="BG7" s="15" t="s">
        <v>112</v>
      </c>
      <c r="BH7" s="15" t="s">
        <v>114</v>
      </c>
      <c r="BI7" s="15" t="s">
        <v>116</v>
      </c>
      <c r="BJ7" s="15" t="s">
        <v>118</v>
      </c>
      <c r="BK7" s="15" t="s">
        <v>120</v>
      </c>
      <c r="BL7" s="15" t="s">
        <v>122</v>
      </c>
      <c r="BM7" s="15" t="s">
        <v>124</v>
      </c>
      <c r="BN7" s="15" t="s">
        <v>126</v>
      </c>
      <c r="BO7" s="15" t="s">
        <v>128</v>
      </c>
      <c r="BP7" s="15" t="s">
        <v>130</v>
      </c>
      <c r="BQ7" s="15" t="s">
        <v>132</v>
      </c>
      <c r="BR7" s="15" t="s">
        <v>134</v>
      </c>
      <c r="BS7" s="15" t="s">
        <v>136</v>
      </c>
      <c r="BT7" s="15" t="s">
        <v>138</v>
      </c>
      <c r="BU7" s="15" t="s">
        <v>140</v>
      </c>
      <c r="BV7" s="15" t="s">
        <v>142</v>
      </c>
      <c r="BW7" s="15" t="s">
        <v>144</v>
      </c>
      <c r="BX7" s="15" t="s">
        <v>146</v>
      </c>
      <c r="BY7" s="15" t="s">
        <v>148</v>
      </c>
      <c r="BZ7" s="15" t="s">
        <v>150</v>
      </c>
      <c r="CA7" s="15" t="s">
        <v>152</v>
      </c>
      <c r="CB7" s="15" t="s">
        <v>154</v>
      </c>
      <c r="CC7" s="15" t="s">
        <v>156</v>
      </c>
      <c r="CD7" s="15" t="s">
        <v>158</v>
      </c>
      <c r="CE7" s="15" t="s">
        <v>160</v>
      </c>
      <c r="CF7" s="15" t="s">
        <v>162</v>
      </c>
      <c r="CG7" s="15" t="s">
        <v>164</v>
      </c>
      <c r="CH7" s="15" t="s">
        <v>166</v>
      </c>
      <c r="CI7" s="15" t="s">
        <v>168</v>
      </c>
      <c r="CJ7" s="15" t="s">
        <v>170</v>
      </c>
      <c r="CK7" s="15" t="s">
        <v>171</v>
      </c>
      <c r="CL7" s="15" t="s">
        <v>172</v>
      </c>
      <c r="CM7" s="15" t="s">
        <v>173</v>
      </c>
      <c r="CN7" s="15" t="s">
        <v>175</v>
      </c>
      <c r="CO7" s="15" t="s">
        <v>177</v>
      </c>
      <c r="CP7" s="15" t="s">
        <v>179</v>
      </c>
      <c r="CQ7" s="15" t="s">
        <v>181</v>
      </c>
      <c r="CR7" s="15" t="s">
        <v>183</v>
      </c>
      <c r="CS7" s="15" t="s">
        <v>185</v>
      </c>
      <c r="CT7" s="15" t="s">
        <v>187</v>
      </c>
      <c r="CU7" s="15" t="s">
        <v>189</v>
      </c>
      <c r="CV7" s="15" t="s">
        <v>191</v>
      </c>
      <c r="CW7" s="15" t="s">
        <v>193</v>
      </c>
      <c r="CX7" s="15" t="s">
        <v>195</v>
      </c>
      <c r="CY7" s="15" t="s">
        <v>197</v>
      </c>
      <c r="CZ7" s="15" t="s">
        <v>199</v>
      </c>
      <c r="DA7" s="15" t="s">
        <v>203</v>
      </c>
      <c r="DB7" s="15" t="s">
        <v>209</v>
      </c>
      <c r="DC7" s="15" t="s">
        <v>211</v>
      </c>
      <c r="DD7" s="15" t="s">
        <v>213</v>
      </c>
      <c r="DE7" s="15" t="s">
        <v>215</v>
      </c>
      <c r="DF7" s="15" t="s">
        <v>217</v>
      </c>
      <c r="DG7" s="15" t="s">
        <v>219</v>
      </c>
      <c r="DH7" s="15"/>
      <c r="DI7" s="15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</row>
    <row r="8" spans="1:147" x14ac:dyDescent="0.35">
      <c r="A8" t="str">
        <f>_xlfn.XLOOKUP(B8,Notes!$A$10:$A$121,Notes!$B$10:$B$121,"")</f>
        <v>Activities - Maize</v>
      </c>
      <c r="B8" s="15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>
        <v>3910.8763837951551</v>
      </c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>
        <v>238.3364919831894</v>
      </c>
      <c r="CQ8" s="7">
        <v>216.47077056653376</v>
      </c>
      <c r="CR8" s="7">
        <v>161.59143758331106</v>
      </c>
      <c r="CS8" s="7">
        <v>77.066337824291367</v>
      </c>
      <c r="CT8" s="7">
        <v>38.8660738983519</v>
      </c>
      <c r="CU8" s="7">
        <v>25.274862084628921</v>
      </c>
      <c r="CV8" s="7">
        <v>47.526388695399241</v>
      </c>
      <c r="CW8" s="7">
        <v>43.70125087672259</v>
      </c>
      <c r="CX8" s="7">
        <v>29.646175142250129</v>
      </c>
      <c r="CY8" s="7">
        <v>37.643052189088444</v>
      </c>
      <c r="CZ8" s="7"/>
      <c r="DA8" s="7"/>
      <c r="DB8" s="7"/>
      <c r="DC8" s="7"/>
      <c r="DD8" s="7"/>
      <c r="DE8" s="7"/>
      <c r="DF8" s="7"/>
      <c r="DG8" s="7">
        <v>4826.9992246389229</v>
      </c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</row>
    <row r="9" spans="1:147" x14ac:dyDescent="0.35">
      <c r="A9" t="str">
        <f>_xlfn.XLOOKUP(B9,Notes!$A$10:$A$121,Notes!$B$10:$B$121,"")</f>
        <v>Activities - Rice</v>
      </c>
      <c r="B9" s="15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>
        <v>2469.8607351014089</v>
      </c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>
        <v>2469.8607351014089</v>
      </c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</row>
    <row r="10" spans="1:147" x14ac:dyDescent="0.35">
      <c r="A10" t="str">
        <f>_xlfn.XLOOKUP(B10,Notes!$A$10:$A$121,Notes!$B$10:$B$121,"")</f>
        <v>Activities - Other cereals</v>
      </c>
      <c r="B10" s="15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>
        <v>805.63193423152757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>
        <v>160.2838701546624</v>
      </c>
      <c r="CQ10" s="7">
        <v>42.056596695052917</v>
      </c>
      <c r="CR10" s="7">
        <v>18.09245427963053</v>
      </c>
      <c r="CS10" s="7">
        <v>16.881282357431946</v>
      </c>
      <c r="CT10" s="7">
        <v>4.8276922681964747</v>
      </c>
      <c r="CU10" s="7">
        <v>2.1900713036869655</v>
      </c>
      <c r="CV10" s="7">
        <v>3.6059922138318843</v>
      </c>
      <c r="CW10" s="7">
        <v>1.5071940769879062</v>
      </c>
      <c r="CX10" s="7">
        <v>2.3878978786890519</v>
      </c>
      <c r="CY10" s="7">
        <v>0.10097208939118682</v>
      </c>
      <c r="CZ10" s="7"/>
      <c r="DA10" s="7"/>
      <c r="DB10" s="7"/>
      <c r="DC10" s="7"/>
      <c r="DD10" s="7"/>
      <c r="DE10" s="7"/>
      <c r="DF10" s="7"/>
      <c r="DG10" s="7">
        <v>1057.5659575490888</v>
      </c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</row>
    <row r="11" spans="1:147" x14ac:dyDescent="0.35">
      <c r="A11" t="str">
        <f>_xlfn.XLOOKUP(B11,Notes!$A$10:$A$121,Notes!$B$10:$B$121,"")</f>
        <v>Activities - Pulses</v>
      </c>
      <c r="B11" s="15" t="s">
        <v>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>
        <v>256.52798419402359</v>
      </c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>
        <v>135.41892941541079</v>
      </c>
      <c r="CQ11" s="7">
        <v>73.208129323579058</v>
      </c>
      <c r="CR11" s="7">
        <v>33.221258720264004</v>
      </c>
      <c r="CS11" s="7">
        <v>34.698905247112485</v>
      </c>
      <c r="CT11" s="7">
        <v>12.085644228740133</v>
      </c>
      <c r="CU11" s="7">
        <v>4.846428146109715</v>
      </c>
      <c r="CV11" s="7">
        <v>3.3250467579161769</v>
      </c>
      <c r="CW11" s="7">
        <v>1.8186198372211742</v>
      </c>
      <c r="CX11" s="7">
        <v>14.072342801408977</v>
      </c>
      <c r="CY11" s="7">
        <v>1.1907844926825721</v>
      </c>
      <c r="CZ11" s="7"/>
      <c r="DA11" s="7"/>
      <c r="DB11" s="7"/>
      <c r="DC11" s="7"/>
      <c r="DD11" s="7"/>
      <c r="DE11" s="7"/>
      <c r="DF11" s="7"/>
      <c r="DG11" s="7">
        <v>570.41407316446862</v>
      </c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</row>
    <row r="12" spans="1:147" x14ac:dyDescent="0.35">
      <c r="A12" t="str">
        <f>_xlfn.XLOOKUP(B12,Notes!$A$10:$A$121,Notes!$B$10:$B$121,"")</f>
        <v>Activities - Oilseeds</v>
      </c>
      <c r="B12" s="15" t="s">
        <v>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>
        <v>2717.3630455839002</v>
      </c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>
        <v>663.40686148091959</v>
      </c>
      <c r="CQ12" s="7">
        <v>366.06146880789623</v>
      </c>
      <c r="CR12" s="7">
        <v>292.95255539537453</v>
      </c>
      <c r="CS12" s="7">
        <v>262.81838486047803</v>
      </c>
      <c r="CT12" s="7">
        <v>117.309069799328</v>
      </c>
      <c r="CU12" s="7">
        <v>33.598079362029303</v>
      </c>
      <c r="CV12" s="7">
        <v>23.308947599484831</v>
      </c>
      <c r="CW12" s="7">
        <v>18.733367613976888</v>
      </c>
      <c r="CX12" s="7">
        <v>42.233570507097241</v>
      </c>
      <c r="CY12" s="7">
        <v>22.343754113237477</v>
      </c>
      <c r="CZ12" s="7"/>
      <c r="DA12" s="7"/>
      <c r="DB12" s="7"/>
      <c r="DC12" s="7"/>
      <c r="DD12" s="7"/>
      <c r="DE12" s="7"/>
      <c r="DF12" s="7"/>
      <c r="DG12" s="7">
        <v>4560.1291051237222</v>
      </c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</row>
    <row r="13" spans="1:147" x14ac:dyDescent="0.35">
      <c r="A13" t="str">
        <f>_xlfn.XLOOKUP(B13,Notes!$A$10:$A$121,Notes!$B$10:$B$121,"")</f>
        <v>Activities - Roots</v>
      </c>
      <c r="B13" s="15" t="s">
        <v>10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>
        <v>9761.9414254760104</v>
      </c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>
        <v>1628.0076174022095</v>
      </c>
      <c r="CQ13" s="7">
        <v>1923.5465576253287</v>
      </c>
      <c r="CR13" s="7">
        <v>1907.3679189800307</v>
      </c>
      <c r="CS13" s="7">
        <v>2094.1123484393102</v>
      </c>
      <c r="CT13" s="7">
        <v>1687.2583248638946</v>
      </c>
      <c r="CU13" s="7">
        <v>65.961573501370864</v>
      </c>
      <c r="CV13" s="7">
        <v>339.00554316403247</v>
      </c>
      <c r="CW13" s="7">
        <v>347.34405921890459</v>
      </c>
      <c r="CX13" s="7">
        <v>267.65079756173219</v>
      </c>
      <c r="CY13" s="7">
        <v>362.61217414652248</v>
      </c>
      <c r="CZ13" s="7"/>
      <c r="DA13" s="7"/>
      <c r="DB13" s="7"/>
      <c r="DC13" s="7"/>
      <c r="DD13" s="7"/>
      <c r="DE13" s="7"/>
      <c r="DF13" s="7"/>
      <c r="DG13" s="7">
        <v>20384.808340379346</v>
      </c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</row>
    <row r="14" spans="1:147" x14ac:dyDescent="0.35">
      <c r="A14" t="str">
        <f>_xlfn.XLOOKUP(B14,Notes!$A$10:$A$121,Notes!$B$10:$B$121,"")</f>
        <v>Activities - Vegetables</v>
      </c>
      <c r="B14" s="15" t="s">
        <v>12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>
        <v>854.84212591171354</v>
      </c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>
        <v>161.88693125479134</v>
      </c>
      <c r="CQ14" s="7">
        <v>149.94840218613706</v>
      </c>
      <c r="CR14" s="7">
        <v>132.1462820337872</v>
      </c>
      <c r="CS14" s="7">
        <v>94.577867518935705</v>
      </c>
      <c r="CT14" s="7">
        <v>47.298691450617994</v>
      </c>
      <c r="CU14" s="7">
        <v>3.2110613132375803</v>
      </c>
      <c r="CV14" s="7">
        <v>21.525534219010183</v>
      </c>
      <c r="CW14" s="7">
        <v>34.30944998125532</v>
      </c>
      <c r="CX14" s="7">
        <v>29.069072939450997</v>
      </c>
      <c r="CY14" s="7">
        <v>19.209643303752372</v>
      </c>
      <c r="CZ14" s="7"/>
      <c r="DA14" s="7"/>
      <c r="DB14" s="7"/>
      <c r="DC14" s="7"/>
      <c r="DD14" s="7"/>
      <c r="DE14" s="7"/>
      <c r="DF14" s="7"/>
      <c r="DG14" s="7">
        <v>1548.0250621126891</v>
      </c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</row>
    <row r="15" spans="1:147" x14ac:dyDescent="0.35">
      <c r="A15" t="str">
        <f>_xlfn.XLOOKUP(B15,Notes!$A$10:$A$121,Notes!$B$10:$B$121,"")</f>
        <v>Activities - Sugarcane</v>
      </c>
      <c r="B15" s="15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>
        <v>20.627557080296576</v>
      </c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>
        <v>20.627557080296576</v>
      </c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</row>
    <row r="16" spans="1:147" x14ac:dyDescent="0.35">
      <c r="A16" t="str">
        <f>_xlfn.XLOOKUP(B16,Notes!$A$10:$A$121,Notes!$B$10:$B$121,"")</f>
        <v>Activities - Tobacco</v>
      </c>
      <c r="B16" s="15" t="s">
        <v>16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>
        <v>16.568874049607825</v>
      </c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>
        <v>16.568874049607825</v>
      </c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</row>
    <row r="17" spans="1:147" x14ac:dyDescent="0.35">
      <c r="A17" t="str">
        <f>_xlfn.XLOOKUP(B17,Notes!$A$10:$A$121,Notes!$B$10:$B$121,"")</f>
        <v>Activities - Cotton and fibres</v>
      </c>
      <c r="B17" s="15" t="s">
        <v>18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>
        <v>33.299484919293313</v>
      </c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>
        <v>33.299484919293313</v>
      </c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</row>
    <row r="18" spans="1:147" x14ac:dyDescent="0.35">
      <c r="A18" t="str">
        <f>_xlfn.XLOOKUP(B18,Notes!$A$10:$A$121,Notes!$B$10:$B$121,"")</f>
        <v>Activities - Fruits and nuts</v>
      </c>
      <c r="B18" s="15" t="s">
        <v>20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>
        <v>4248.334586887815</v>
      </c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>
        <v>383.4223619903949</v>
      </c>
      <c r="CQ18" s="7">
        <v>906.50027621113702</v>
      </c>
      <c r="CR18" s="7">
        <v>1031.2157368492299</v>
      </c>
      <c r="CS18" s="7">
        <v>850.09934480851712</v>
      </c>
      <c r="CT18" s="7">
        <v>708.69591198651267</v>
      </c>
      <c r="CU18" s="7">
        <v>34.469242507019416</v>
      </c>
      <c r="CV18" s="7">
        <v>202.4165270119226</v>
      </c>
      <c r="CW18" s="7">
        <v>214.39064230961003</v>
      </c>
      <c r="CX18" s="7">
        <v>210.51548076062539</v>
      </c>
      <c r="CY18" s="7">
        <v>346.96103344003404</v>
      </c>
      <c r="CZ18" s="7"/>
      <c r="DA18" s="7"/>
      <c r="DB18" s="7"/>
      <c r="DC18" s="7"/>
      <c r="DD18" s="7"/>
      <c r="DE18" s="7"/>
      <c r="DF18" s="7"/>
      <c r="DG18" s="7">
        <v>9137.0211447628171</v>
      </c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</row>
    <row r="19" spans="1:147" x14ac:dyDescent="0.35">
      <c r="A19" t="str">
        <f>_xlfn.XLOOKUP(B19,Notes!$A$10:$A$121,Notes!$B$10:$B$121,"")</f>
        <v>Activities - Coffee, tea and cocoa</v>
      </c>
      <c r="B19" s="15" t="s">
        <v>22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>
        <v>6099.241907753978</v>
      </c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>
        <v>6099.241907753978</v>
      </c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</row>
    <row r="20" spans="1:147" x14ac:dyDescent="0.35">
      <c r="A20" t="str">
        <f>_xlfn.XLOOKUP(B20,Notes!$A$10:$A$121,Notes!$B$10:$B$121,"")</f>
        <v>Activities - Other crops</v>
      </c>
      <c r="B20" s="15" t="s">
        <v>24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>
        <v>1312.2329263319712</v>
      </c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>
        <v>1312.2329263319712</v>
      </c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</row>
    <row r="21" spans="1:147" x14ac:dyDescent="0.35">
      <c r="A21" t="str">
        <f>_xlfn.XLOOKUP(B21,Notes!$A$10:$A$121,Notes!$B$10:$B$121,"")</f>
        <v>Activities - Cattle and raw milk</v>
      </c>
      <c r="B21" s="15" t="s">
        <v>26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>
        <v>321.70723577475292</v>
      </c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>
        <v>29.945699179280862</v>
      </c>
      <c r="CQ21" s="7">
        <v>11.584281628539737</v>
      </c>
      <c r="CR21" s="7">
        <v>9.8826775877820447E-2</v>
      </c>
      <c r="CS21" s="7">
        <v>0.56743268507611677</v>
      </c>
      <c r="CT21" s="7">
        <v>1.1478943369907029E-3</v>
      </c>
      <c r="CU21" s="7">
        <v>5.079901535136809E-2</v>
      </c>
      <c r="CV21" s="7">
        <v>0.34746157727752203</v>
      </c>
      <c r="CW21" s="7">
        <v>0.19252996733726954</v>
      </c>
      <c r="CX21" s="7">
        <v>9.1699397323445631</v>
      </c>
      <c r="CY21" s="7">
        <v>8.8032532685726856</v>
      </c>
      <c r="CZ21" s="7"/>
      <c r="DA21" s="7"/>
      <c r="DB21" s="7"/>
      <c r="DC21" s="7"/>
      <c r="DD21" s="7"/>
      <c r="DE21" s="7"/>
      <c r="DF21" s="7"/>
      <c r="DG21" s="7">
        <v>382.46860749874782</v>
      </c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</row>
    <row r="22" spans="1:147" x14ac:dyDescent="0.35">
      <c r="A22" t="str">
        <f>_xlfn.XLOOKUP(B22,Notes!$A$10:$A$121,Notes!$B$10:$B$121,"")</f>
        <v>Activities - Poultry and eggs</v>
      </c>
      <c r="B22" s="15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>
        <v>2084.1869561086569</v>
      </c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>
        <v>79.705488759630967</v>
      </c>
      <c r="CQ22" s="7">
        <v>50.377715854741979</v>
      </c>
      <c r="CR22" s="7">
        <v>49.380153923915948</v>
      </c>
      <c r="CS22" s="7">
        <v>53.160240404404284</v>
      </c>
      <c r="CT22" s="7">
        <v>51.902492831653881</v>
      </c>
      <c r="CU22" s="7">
        <v>1.194851724140066</v>
      </c>
      <c r="CV22" s="7">
        <v>2.9481379400171903</v>
      </c>
      <c r="CW22" s="7">
        <v>24.696916482798976</v>
      </c>
      <c r="CX22" s="7">
        <v>7.2122943392368599</v>
      </c>
      <c r="CY22" s="7">
        <v>6.8218074541683116</v>
      </c>
      <c r="CZ22" s="7"/>
      <c r="DA22" s="7"/>
      <c r="DB22" s="7"/>
      <c r="DC22" s="7"/>
      <c r="DD22" s="7"/>
      <c r="DE22" s="7"/>
      <c r="DF22" s="7"/>
      <c r="DG22" s="7">
        <v>2411.5870558233651</v>
      </c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</row>
    <row r="23" spans="1:147" x14ac:dyDescent="0.35">
      <c r="A23" t="str">
        <f>_xlfn.XLOOKUP(B23,Notes!$A$10:$A$121,Notes!$B$10:$B$121,"")</f>
        <v>Activities - Other livestock</v>
      </c>
      <c r="B23" s="15" t="s">
        <v>30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>
        <v>5261.3494672566294</v>
      </c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>
        <v>251.60767279430419</v>
      </c>
      <c r="CQ23" s="7">
        <v>318.73244574573687</v>
      </c>
      <c r="CR23" s="7">
        <v>287.99238548915002</v>
      </c>
      <c r="CS23" s="7">
        <v>405.88712127692764</v>
      </c>
      <c r="CT23" s="7">
        <v>174.88206276738515</v>
      </c>
      <c r="CU23" s="7"/>
      <c r="CV23" s="7">
        <v>181.29892506769193</v>
      </c>
      <c r="CW23" s="7">
        <v>160.72030942298997</v>
      </c>
      <c r="CX23" s="7">
        <v>127.93773079861543</v>
      </c>
      <c r="CY23" s="7">
        <v>144.3552432719697</v>
      </c>
      <c r="CZ23" s="7"/>
      <c r="DA23" s="7"/>
      <c r="DB23" s="7"/>
      <c r="DC23" s="7"/>
      <c r="DD23" s="7"/>
      <c r="DE23" s="7"/>
      <c r="DF23" s="7"/>
      <c r="DG23" s="7">
        <v>7314.7633638914003</v>
      </c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</row>
    <row r="24" spans="1:147" x14ac:dyDescent="0.35">
      <c r="A24" t="str">
        <f>_xlfn.XLOOKUP(B24,Notes!$A$10:$A$121,Notes!$B$10:$B$121,"")</f>
        <v>Activities - Forestry</v>
      </c>
      <c r="B24" s="15" t="s">
        <v>32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>
        <v>6232.7962765083093</v>
      </c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>
        <v>6232.7962765083093</v>
      </c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</row>
    <row r="25" spans="1:147" x14ac:dyDescent="0.35">
      <c r="A25" t="str">
        <f>_xlfn.XLOOKUP(B25,Notes!$A$10:$A$121,Notes!$B$10:$B$121,"")</f>
        <v>Activities - Fisheries</v>
      </c>
      <c r="B25" s="15" t="s">
        <v>34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>
        <v>3604.7281814129274</v>
      </c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>
        <v>135.44217227203532</v>
      </c>
      <c r="CQ25" s="7">
        <v>204.39058124394472</v>
      </c>
      <c r="CR25" s="7">
        <v>67.299624059788684</v>
      </c>
      <c r="CS25" s="7">
        <v>95.941910099129657</v>
      </c>
      <c r="CT25" s="7">
        <v>88.9346373748063</v>
      </c>
      <c r="CU25" s="7">
        <v>5.1030436512769475</v>
      </c>
      <c r="CV25" s="7">
        <v>4.7747641524405742</v>
      </c>
      <c r="CW25" s="7">
        <v>99.218715402455501</v>
      </c>
      <c r="CX25" s="7">
        <v>125.03447044774681</v>
      </c>
      <c r="CY25" s="7">
        <v>349.6085712684403</v>
      </c>
      <c r="CZ25" s="7"/>
      <c r="DA25" s="7"/>
      <c r="DB25" s="7"/>
      <c r="DC25" s="7"/>
      <c r="DD25" s="7"/>
      <c r="DE25" s="7"/>
      <c r="DF25" s="7"/>
      <c r="DG25" s="7">
        <v>4780.4766713849913</v>
      </c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</row>
    <row r="26" spans="1:147" x14ac:dyDescent="0.35">
      <c r="A26" t="str">
        <f>_xlfn.XLOOKUP(B26,Notes!$A$10:$A$121,Notes!$B$10:$B$121,"")</f>
        <v>Activities - Mining</v>
      </c>
      <c r="B26" s="15" t="s">
        <v>36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>
        <v>65477.922297049299</v>
      </c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>
        <v>65477.922297049299</v>
      </c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</row>
    <row r="27" spans="1:147" x14ac:dyDescent="0.35">
      <c r="A27" t="str">
        <f>_xlfn.XLOOKUP(B27,Notes!$A$10:$A$121,Notes!$B$10:$B$121,"")</f>
        <v>Activities - Processed foods</v>
      </c>
      <c r="B27" s="15" t="s">
        <v>38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>
        <v>46588.584291250947</v>
      </c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>
        <v>108.14375134300681</v>
      </c>
      <c r="CQ27" s="7">
        <v>63.134928630054802</v>
      </c>
      <c r="CR27" s="7">
        <v>10.578523394841696</v>
      </c>
      <c r="CS27" s="7">
        <v>4.33029589696012</v>
      </c>
      <c r="CT27" s="7">
        <v>7.509493955047561</v>
      </c>
      <c r="CU27" s="7"/>
      <c r="CV27" s="7">
        <v>0.59828878066508762</v>
      </c>
      <c r="CW27" s="7">
        <v>0.34451547776101826</v>
      </c>
      <c r="CX27" s="7">
        <v>0.21032831494288903</v>
      </c>
      <c r="CY27" s="7">
        <v>0.98812097057957615</v>
      </c>
      <c r="CZ27" s="7"/>
      <c r="DA27" s="7"/>
      <c r="DB27" s="7"/>
      <c r="DC27" s="7"/>
      <c r="DD27" s="7"/>
      <c r="DE27" s="7"/>
      <c r="DF27" s="7"/>
      <c r="DG27" s="7">
        <v>46784.422538014798</v>
      </c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</row>
    <row r="28" spans="1:147" x14ac:dyDescent="0.35">
      <c r="A28" t="str">
        <f>_xlfn.XLOOKUP(B28,Notes!$A$10:$A$121,Notes!$B$10:$B$121,"")</f>
        <v>Activities - Beverage and tobacco</v>
      </c>
      <c r="B28" s="15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>
        <v>2884.3424341325053</v>
      </c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>
        <v>32.532923053059193</v>
      </c>
      <c r="CQ28" s="7">
        <v>23.212296863809154</v>
      </c>
      <c r="CR28" s="7">
        <v>6.8981525985699346</v>
      </c>
      <c r="CS28" s="7">
        <v>11.635052486211368</v>
      </c>
      <c r="CT28" s="7">
        <v>10.77208048950731</v>
      </c>
      <c r="CU28" s="7">
        <v>1.6852510155247213</v>
      </c>
      <c r="CV28" s="7">
        <v>0.81756889132546617</v>
      </c>
      <c r="CW28" s="7">
        <v>1.2634853222701932</v>
      </c>
      <c r="CX28" s="7">
        <v>0.37584000394253375</v>
      </c>
      <c r="CY28" s="7">
        <v>3.3338972889890077</v>
      </c>
      <c r="CZ28" s="7"/>
      <c r="DA28" s="7"/>
      <c r="DB28" s="7"/>
      <c r="DC28" s="7"/>
      <c r="DD28" s="7"/>
      <c r="DE28" s="7"/>
      <c r="DF28" s="7"/>
      <c r="DG28" s="7">
        <v>2976.8689821457147</v>
      </c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</row>
    <row r="29" spans="1:147" x14ac:dyDescent="0.35">
      <c r="A29" t="str">
        <f>_xlfn.XLOOKUP(B29,Notes!$A$10:$A$121,Notes!$B$10:$B$121,"")</f>
        <v>Activities - Textiles, clothing and footwear</v>
      </c>
      <c r="B29" s="15" t="s">
        <v>42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>
        <v>6018.822540097709</v>
      </c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>
        <v>6018.822540097709</v>
      </c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</row>
    <row r="30" spans="1:147" x14ac:dyDescent="0.35">
      <c r="A30" t="str">
        <f>_xlfn.XLOOKUP(B30,Notes!$A$10:$A$121,Notes!$B$10:$B$121,"")</f>
        <v>Activities - Wood and paper products</v>
      </c>
      <c r="B30" s="15" t="s">
        <v>44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>
        <v>12586.013927834789</v>
      </c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>
        <v>12586.013927834789</v>
      </c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</row>
    <row r="31" spans="1:147" x14ac:dyDescent="0.35">
      <c r="A31" t="str">
        <f>_xlfn.XLOOKUP(B31,Notes!$A$10:$A$121,Notes!$B$10:$B$121,"")</f>
        <v>Activities - Chemicals and petroleum</v>
      </c>
      <c r="B31" s="15" t="s">
        <v>46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>
        <v>29504.756255257602</v>
      </c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>
        <v>29504.756255257602</v>
      </c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</row>
    <row r="32" spans="1:147" x14ac:dyDescent="0.35">
      <c r="A32" t="str">
        <f>_xlfn.XLOOKUP(B32,Notes!$A$10:$A$121,Notes!$B$10:$B$121,"")</f>
        <v>Activities - Non-metal minerals</v>
      </c>
      <c r="B32" s="15" t="s">
        <v>48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>
        <v>6928.2335403298703</v>
      </c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>
        <v>6928.2335403298703</v>
      </c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</row>
    <row r="33" spans="1:147" x14ac:dyDescent="0.35">
      <c r="A33" t="str">
        <f>_xlfn.XLOOKUP(B33,Notes!$A$10:$A$121,Notes!$B$10:$B$121,"")</f>
        <v>Activities - Metals and metal products</v>
      </c>
      <c r="B33" s="15" t="s">
        <v>50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>
        <v>13150.436592319</v>
      </c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>
        <v>13150.436592319</v>
      </c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</row>
    <row r="34" spans="1:147" x14ac:dyDescent="0.35">
      <c r="A34" t="str">
        <f>_xlfn.XLOOKUP(B34,Notes!$A$10:$A$121,Notes!$B$10:$B$121,"")</f>
        <v>Activities - Machinery, equipment and vehicles</v>
      </c>
      <c r="B34" s="15" t="s">
        <v>52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>
        <v>4838.7785419875754</v>
      </c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>
        <v>4838.7785419875754</v>
      </c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</row>
    <row r="35" spans="1:147" x14ac:dyDescent="0.35">
      <c r="A35" t="str">
        <f>_xlfn.XLOOKUP(B35,Notes!$A$10:$A$121,Notes!$B$10:$B$121,"")</f>
        <v>Activities - Other manufacturing</v>
      </c>
      <c r="B35" s="15" t="s">
        <v>54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>
        <v>13905.821413096486</v>
      </c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>
        <v>13905.821413096486</v>
      </c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</row>
    <row r="36" spans="1:147" x14ac:dyDescent="0.35">
      <c r="A36" t="str">
        <f>_xlfn.XLOOKUP(B36,Notes!$A$10:$A$121,Notes!$B$10:$B$121,"")</f>
        <v>Activities - Electricity, gas and steam</v>
      </c>
      <c r="B36" s="15" t="s">
        <v>56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>
        <v>19797.652914044305</v>
      </c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>
        <v>19797.652914044305</v>
      </c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</row>
    <row r="37" spans="1:147" x14ac:dyDescent="0.35">
      <c r="A37" t="str">
        <f>_xlfn.XLOOKUP(B37,Notes!$A$10:$A$121,Notes!$B$10:$B$121,"")</f>
        <v>Activities - Water supply and sewage</v>
      </c>
      <c r="B37" s="15" t="s">
        <v>58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>
        <v>4849.9652536509066</v>
      </c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>
        <v>4849.9652536509066</v>
      </c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</row>
    <row r="38" spans="1:147" x14ac:dyDescent="0.35">
      <c r="A38" t="str">
        <f>_xlfn.XLOOKUP(B38,Notes!$A$10:$A$121,Notes!$B$10:$B$121,"")</f>
        <v>Activities - Construction</v>
      </c>
      <c r="B38" s="15" t="s">
        <v>60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>
        <v>44916.173030922015</v>
      </c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>
        <v>44916.173030922015</v>
      </c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</row>
    <row r="39" spans="1:147" x14ac:dyDescent="0.35">
      <c r="A39" t="str">
        <f>_xlfn.XLOOKUP(B39,Notes!$A$10:$A$121,Notes!$B$10:$B$121,"")</f>
        <v>Activities - Wholesale and retail trade</v>
      </c>
      <c r="B39" s="15" t="s">
        <v>62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>
        <v>91488.270318806331</v>
      </c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>
        <v>91488.270318806331</v>
      </c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47" x14ac:dyDescent="0.35">
      <c r="A40" t="str">
        <f>_xlfn.XLOOKUP(B40,Notes!$A$10:$A$121,Notes!$B$10:$B$121,"")</f>
        <v>Activities - Transportation and storage</v>
      </c>
      <c r="B40" s="15" t="s">
        <v>64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>
        <v>29684.753975594998</v>
      </c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>
        <v>29684.753975594998</v>
      </c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47" x14ac:dyDescent="0.35">
      <c r="A41" t="str">
        <f>_xlfn.XLOOKUP(B41,Notes!$A$10:$A$121,Notes!$B$10:$B$121,"")</f>
        <v>Activities - Accommodation and food services</v>
      </c>
      <c r="B41" s="15" t="s">
        <v>66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>
        <v>23666.889208145076</v>
      </c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>
        <v>23666.889208145076</v>
      </c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47" x14ac:dyDescent="0.35">
      <c r="A42" t="str">
        <f>_xlfn.XLOOKUP(B42,Notes!$A$10:$A$121,Notes!$B$10:$B$121,"")</f>
        <v>Activities - Information and communication</v>
      </c>
      <c r="B42" s="15" t="s">
        <v>68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>
        <v>10181.842628880988</v>
      </c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>
        <v>10181.842628880988</v>
      </c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47" x14ac:dyDescent="0.35">
      <c r="A43" t="str">
        <f>_xlfn.XLOOKUP(B43,Notes!$A$10:$A$121,Notes!$B$10:$B$121,"")</f>
        <v>Activities - Finance and insurance</v>
      </c>
      <c r="B43" s="15" t="s">
        <v>70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>
        <v>19537.064575079585</v>
      </c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>
        <v>19537.064575079585</v>
      </c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47" x14ac:dyDescent="0.35">
      <c r="A44" t="str">
        <f>_xlfn.XLOOKUP(B44,Notes!$A$10:$A$121,Notes!$B$10:$B$121,"")</f>
        <v>Activities - Real estate activities</v>
      </c>
      <c r="B44" s="15" t="s">
        <v>72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>
        <v>6137.1191806522293</v>
      </c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>
        <v>479.02891103000854</v>
      </c>
      <c r="CQ44" s="7">
        <v>313.66608189302269</v>
      </c>
      <c r="CR44" s="7">
        <v>201.88051023053771</v>
      </c>
      <c r="CS44" s="7">
        <v>204.96535195068498</v>
      </c>
      <c r="CT44" s="7">
        <v>166.97094684286208</v>
      </c>
      <c r="CU44" s="7">
        <v>69.787223814528858</v>
      </c>
      <c r="CV44" s="7">
        <v>272.8832525301645</v>
      </c>
      <c r="CW44" s="7">
        <v>338.94214178503046</v>
      </c>
      <c r="CX44" s="7">
        <v>489.2323791595303</v>
      </c>
      <c r="CY44" s="7">
        <v>1237.6811301983159</v>
      </c>
      <c r="CZ44" s="7"/>
      <c r="DA44" s="7"/>
      <c r="DB44" s="7"/>
      <c r="DC44" s="7"/>
      <c r="DD44" s="7"/>
      <c r="DE44" s="7"/>
      <c r="DF44" s="7"/>
      <c r="DG44" s="7">
        <v>9912.1571100869151</v>
      </c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47" x14ac:dyDescent="0.35">
      <c r="A45" t="str">
        <f>_xlfn.XLOOKUP(B45,Notes!$A$10:$A$121,Notes!$B$10:$B$121,"")</f>
        <v>Activities - Business services</v>
      </c>
      <c r="B45" s="15" t="s">
        <v>74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>
        <v>10665.382466445571</v>
      </c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>
        <v>10665.382466445571</v>
      </c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47" x14ac:dyDescent="0.35">
      <c r="A46" t="str">
        <f>_xlfn.XLOOKUP(B46,Notes!$A$10:$A$121,Notes!$B$10:$B$121,"")</f>
        <v>Activities - Public administration</v>
      </c>
      <c r="B46" s="15" t="s">
        <v>76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>
        <v>13929.887920954126</v>
      </c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>
        <v>13929.887920954126</v>
      </c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47" x14ac:dyDescent="0.35">
      <c r="A47" t="str">
        <f>_xlfn.XLOOKUP(B47,Notes!$A$10:$A$121,Notes!$B$10:$B$121,"")</f>
        <v>Activities - Education</v>
      </c>
      <c r="B47" s="15" t="s">
        <v>78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>
        <v>18135.926713275916</v>
      </c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>
        <v>18135.926713275916</v>
      </c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47" x14ac:dyDescent="0.35">
      <c r="A48" t="str">
        <f>_xlfn.XLOOKUP(B48,Notes!$A$10:$A$121,Notes!$B$10:$B$121,"")</f>
        <v>Activities - Health and social work</v>
      </c>
      <c r="B48" s="15" t="s">
        <v>80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>
        <v>15726.481434320553</v>
      </c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>
        <v>15726.481434320553</v>
      </c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35">
      <c r="A49" t="str">
        <f>_xlfn.XLOOKUP(B49,Notes!$A$10:$A$121,Notes!$B$10:$B$121,"")</f>
        <v>Activities - Other services</v>
      </c>
      <c r="B49" s="15" t="s">
        <v>82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>
        <v>2524.7395524987996</v>
      </c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>
        <v>2524.7395524987996</v>
      </c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35">
      <c r="A50" t="str">
        <f>_xlfn.XLOOKUP(B50,Notes!$A$10:$A$121,Notes!$B$10:$B$121,"")</f>
        <v>Commodities - Maize</v>
      </c>
      <c r="B50" s="15" t="s">
        <v>84</v>
      </c>
      <c r="C50" s="7">
        <v>6.2665785268950946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2416.0993018236018</v>
      </c>
      <c r="W50" s="7">
        <v>66.442277492123381</v>
      </c>
      <c r="X50" s="7"/>
      <c r="Y50" s="7"/>
      <c r="Z50" s="7">
        <v>0.64651309529522738</v>
      </c>
      <c r="AA50" s="7"/>
      <c r="AB50" s="7">
        <v>26.122654721837264</v>
      </c>
      <c r="AC50" s="7">
        <v>76.586648344458993</v>
      </c>
      <c r="AD50" s="7"/>
      <c r="AE50" s="7"/>
      <c r="AF50" s="7"/>
      <c r="AG50" s="7"/>
      <c r="AH50" s="7">
        <v>23.507303067160397</v>
      </c>
      <c r="AI50" s="7">
        <v>0.74714795627714059</v>
      </c>
      <c r="AJ50" s="7">
        <v>889.11603184638022</v>
      </c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>
        <v>190.72706706381965</v>
      </c>
      <c r="CQ50" s="7">
        <v>216.92294550495023</v>
      </c>
      <c r="CR50" s="7">
        <v>195.55623344475191</v>
      </c>
      <c r="CS50" s="7">
        <v>207.92202576729039</v>
      </c>
      <c r="CT50" s="7">
        <v>205.1194022109828</v>
      </c>
      <c r="CU50" s="7">
        <v>61.539934099550962</v>
      </c>
      <c r="CV50" s="7">
        <v>159.73289967332835</v>
      </c>
      <c r="CW50" s="7">
        <v>239.08315419633061</v>
      </c>
      <c r="CX50" s="7">
        <v>268.85867959926372</v>
      </c>
      <c r="CY50" s="7">
        <v>392.15762040849449</v>
      </c>
      <c r="CZ50" s="7"/>
      <c r="DA50" s="7"/>
      <c r="DB50" s="7"/>
      <c r="DC50" s="7"/>
      <c r="DD50" s="7"/>
      <c r="DE50" s="7"/>
      <c r="DF50" s="7"/>
      <c r="DG50" s="7">
        <v>5643.1544188427924</v>
      </c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</row>
    <row r="51" spans="1:147" x14ac:dyDescent="0.35">
      <c r="A51" t="str">
        <f>_xlfn.XLOOKUP(B51,Notes!$A$10:$A$121,Notes!$B$10:$B$121,"")</f>
        <v>Commodities - Rice</v>
      </c>
      <c r="B51" s="15" t="s">
        <v>86</v>
      </c>
      <c r="C51" s="7"/>
      <c r="D51" s="7">
        <v>32.468774627115266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2908.9714422576785</v>
      </c>
      <c r="W51" s="7"/>
      <c r="X51" s="7">
        <v>1.5964467318389286</v>
      </c>
      <c r="Y51" s="7"/>
      <c r="Z51" s="7">
        <v>5.5855091867452913E-4</v>
      </c>
      <c r="AA51" s="7"/>
      <c r="AB51" s="7"/>
      <c r="AC51" s="7"/>
      <c r="AD51" s="7"/>
      <c r="AE51" s="7"/>
      <c r="AF51" s="7"/>
      <c r="AG51" s="7"/>
      <c r="AH51" s="7"/>
      <c r="AI51" s="7"/>
      <c r="AJ51" s="7">
        <v>74.344052279256175</v>
      </c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>
        <v>3017.3812744468078</v>
      </c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</row>
    <row r="52" spans="1:147" x14ac:dyDescent="0.35">
      <c r="A52" t="str">
        <f>_xlfn.XLOOKUP(B52,Notes!$A$10:$A$121,Notes!$B$10:$B$121,"")</f>
        <v>Commodities - Other cereals</v>
      </c>
      <c r="B52" s="15" t="s">
        <v>88</v>
      </c>
      <c r="C52" s="7"/>
      <c r="D52" s="7"/>
      <c r="E52" s="7">
        <v>1.3040379355241438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3530.0575881523987</v>
      </c>
      <c r="W52" s="7">
        <v>124.16395624978871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>
        <v>74.824901338824233</v>
      </c>
      <c r="AI52" s="7"/>
      <c r="AJ52" s="7">
        <v>153.52279524332337</v>
      </c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>
        <v>9.6777340721823073</v>
      </c>
      <c r="CQ52" s="7">
        <v>10.99009793547312</v>
      </c>
      <c r="CR52" s="7">
        <v>9.898405224446865</v>
      </c>
      <c r="CS52" s="7">
        <v>10.52369692006677</v>
      </c>
      <c r="CT52" s="7">
        <v>10.350934340360169</v>
      </c>
      <c r="CU52" s="7">
        <v>3.1083387755031575</v>
      </c>
      <c r="CV52" s="7">
        <v>8.0662302415565676</v>
      </c>
      <c r="CW52" s="7">
        <v>12.063374769964343</v>
      </c>
      <c r="CX52" s="7">
        <v>13.555339388725326</v>
      </c>
      <c r="CY52" s="7">
        <v>19.737572610678452</v>
      </c>
      <c r="CZ52" s="7"/>
      <c r="DA52" s="7"/>
      <c r="DB52" s="7"/>
      <c r="DC52" s="7"/>
      <c r="DD52" s="7"/>
      <c r="DE52" s="7"/>
      <c r="DF52" s="7"/>
      <c r="DG52" s="7">
        <v>3991.8450031988159</v>
      </c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</row>
    <row r="53" spans="1:147" x14ac:dyDescent="0.35">
      <c r="A53" t="str">
        <f>_xlfn.XLOOKUP(B53,Notes!$A$10:$A$121,Notes!$B$10:$B$121,"")</f>
        <v>Commodities - Pulses</v>
      </c>
      <c r="B53" s="15" t="s">
        <v>90</v>
      </c>
      <c r="C53" s="7"/>
      <c r="D53" s="7"/>
      <c r="E53" s="7"/>
      <c r="F53" s="7">
        <v>2.203494861275809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>
        <v>101.72861250407783</v>
      </c>
      <c r="W53" s="7"/>
      <c r="X53" s="7"/>
      <c r="Y53" s="7"/>
      <c r="Z53" s="7"/>
      <c r="AA53" s="7"/>
      <c r="AB53" s="7">
        <v>2.8845259093979711E-2</v>
      </c>
      <c r="AC53" s="7"/>
      <c r="AD53" s="7"/>
      <c r="AE53" s="7"/>
      <c r="AF53" s="7"/>
      <c r="AG53" s="7"/>
      <c r="AH53" s="7"/>
      <c r="AI53" s="7"/>
      <c r="AJ53" s="7">
        <v>76.143925732418623</v>
      </c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>
        <v>22.272245392791039</v>
      </c>
      <c r="CQ53" s="7">
        <v>25.295212529115268</v>
      </c>
      <c r="CR53" s="7">
        <v>22.784002259093697</v>
      </c>
      <c r="CS53" s="7">
        <v>24.223389570886912</v>
      </c>
      <c r="CT53" s="7">
        <v>23.830653260859002</v>
      </c>
      <c r="CU53" s="7">
        <v>7.1557807385111172</v>
      </c>
      <c r="CV53" s="7">
        <v>18.569746062365869</v>
      </c>
      <c r="CW53" s="7">
        <v>27.773391342132186</v>
      </c>
      <c r="CX53" s="7">
        <v>31.209985812176193</v>
      </c>
      <c r="CY53" s="7">
        <v>45.449478062200491</v>
      </c>
      <c r="CZ53" s="7"/>
      <c r="DA53" s="7"/>
      <c r="DB53" s="7"/>
      <c r="DC53" s="7"/>
      <c r="DD53" s="7"/>
      <c r="DE53" s="7"/>
      <c r="DF53" s="7"/>
      <c r="DG53" s="7">
        <v>428.66876338699802</v>
      </c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</row>
    <row r="54" spans="1:147" x14ac:dyDescent="0.35">
      <c r="A54" t="str">
        <f>_xlfn.XLOOKUP(B54,Notes!$A$10:$A$121,Notes!$B$10:$B$121,"")</f>
        <v>Commodities - Oilseeds</v>
      </c>
      <c r="B54" s="15" t="s">
        <v>92</v>
      </c>
      <c r="C54" s="7"/>
      <c r="D54" s="7"/>
      <c r="E54" s="7"/>
      <c r="F54" s="7"/>
      <c r="G54" s="7">
        <v>15.485637426450442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1445.6071882418896</v>
      </c>
      <c r="W54" s="7">
        <v>0.34024580773502761</v>
      </c>
      <c r="X54" s="7"/>
      <c r="Y54" s="7"/>
      <c r="Z54" s="7">
        <v>5.7857654033145528E-4</v>
      </c>
      <c r="AA54" s="7"/>
      <c r="AB54" s="7"/>
      <c r="AC54" s="7"/>
      <c r="AD54" s="7"/>
      <c r="AE54" s="7"/>
      <c r="AF54" s="7"/>
      <c r="AG54" s="7"/>
      <c r="AH54" s="7">
        <v>3.7801753725944867</v>
      </c>
      <c r="AI54" s="7"/>
      <c r="AJ54" s="7">
        <v>46.363589501599485</v>
      </c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>
        <v>168.2385399872424</v>
      </c>
      <c r="CQ54" s="7">
        <v>217.14075539922175</v>
      </c>
      <c r="CR54" s="7">
        <v>214.59779229899044</v>
      </c>
      <c r="CS54" s="7">
        <v>199.77106223597463</v>
      </c>
      <c r="CT54" s="7">
        <v>166.09330629446768</v>
      </c>
      <c r="CU54" s="7">
        <v>30.397529784758518</v>
      </c>
      <c r="CV54" s="7">
        <v>110.53318662002484</v>
      </c>
      <c r="CW54" s="7">
        <v>215.56994512708036</v>
      </c>
      <c r="CX54" s="7">
        <v>385.98729136691514</v>
      </c>
      <c r="CY54" s="7">
        <v>647.75845058644552</v>
      </c>
      <c r="CZ54" s="7"/>
      <c r="DA54" s="7"/>
      <c r="DB54" s="7"/>
      <c r="DC54" s="7"/>
      <c r="DD54" s="7"/>
      <c r="DE54" s="7"/>
      <c r="DF54" s="7">
        <v>190.50649963650369</v>
      </c>
      <c r="DG54" s="7">
        <v>4058.1717742644346</v>
      </c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</row>
    <row r="55" spans="1:147" x14ac:dyDescent="0.35">
      <c r="A55" t="str">
        <f>_xlfn.XLOOKUP(B55,Notes!$A$10:$A$121,Notes!$B$10:$B$121,"")</f>
        <v>Commodities - Roots</v>
      </c>
      <c r="B55" s="15" t="s">
        <v>94</v>
      </c>
      <c r="C55" s="7"/>
      <c r="D55" s="7"/>
      <c r="E55" s="7"/>
      <c r="F55" s="7"/>
      <c r="G55" s="7"/>
      <c r="H55" s="7">
        <v>67.990872563397062</v>
      </c>
      <c r="I55" s="7"/>
      <c r="J55" s="7"/>
      <c r="K55" s="7"/>
      <c r="L55" s="7"/>
      <c r="M55" s="7"/>
      <c r="N55" s="7"/>
      <c r="O55" s="7">
        <v>0.58533181512430621</v>
      </c>
      <c r="P55" s="7"/>
      <c r="Q55" s="7"/>
      <c r="R55" s="7"/>
      <c r="S55" s="7"/>
      <c r="T55" s="7"/>
      <c r="U55" s="7"/>
      <c r="V55" s="7">
        <v>135.13335936935582</v>
      </c>
      <c r="W55" s="7"/>
      <c r="X55" s="7">
        <v>0.56323580504219528</v>
      </c>
      <c r="Y55" s="7"/>
      <c r="Z55" s="7">
        <v>1.4423108131732683</v>
      </c>
      <c r="AA55" s="7"/>
      <c r="AB55" s="7">
        <v>6.9483353622692243E-2</v>
      </c>
      <c r="AC55" s="7"/>
      <c r="AD55" s="7"/>
      <c r="AE55" s="7"/>
      <c r="AF55" s="7"/>
      <c r="AG55" s="7"/>
      <c r="AH55" s="7"/>
      <c r="AI55" s="7"/>
      <c r="AJ55" s="7">
        <v>131.45624535805624</v>
      </c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>
        <v>376.25550826258853</v>
      </c>
      <c r="CQ55" s="7">
        <v>911.76893187062103</v>
      </c>
      <c r="CR55" s="7">
        <v>1131.5297254348418</v>
      </c>
      <c r="CS55" s="7">
        <v>1203.5826058551036</v>
      </c>
      <c r="CT55" s="7">
        <v>1387.3718665772292</v>
      </c>
      <c r="CU55" s="7">
        <v>119.00825391430612</v>
      </c>
      <c r="CV55" s="7">
        <v>672.58650246387458</v>
      </c>
      <c r="CW55" s="7">
        <v>1491.3991357439604</v>
      </c>
      <c r="CX55" s="7">
        <v>2764.9010468878296</v>
      </c>
      <c r="CY55" s="7">
        <v>4802.8636196272464</v>
      </c>
      <c r="CZ55" s="7"/>
      <c r="DA55" s="7"/>
      <c r="DB55" s="7"/>
      <c r="DC55" s="7"/>
      <c r="DD55" s="7"/>
      <c r="DE55" s="7"/>
      <c r="DF55" s="7"/>
      <c r="DG55" s="7">
        <v>15198.508035715371</v>
      </c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</row>
    <row r="56" spans="1:147" x14ac:dyDescent="0.35">
      <c r="A56" t="str">
        <f>_xlfn.XLOOKUP(B56,Notes!$A$10:$A$121,Notes!$B$10:$B$121,"")</f>
        <v>Commodities - Vegetables</v>
      </c>
      <c r="B56" s="15" t="s">
        <v>96</v>
      </c>
      <c r="C56" s="7"/>
      <c r="D56" s="7"/>
      <c r="E56" s="7"/>
      <c r="F56" s="7"/>
      <c r="G56" s="7"/>
      <c r="H56" s="7"/>
      <c r="I56" s="7">
        <v>2.2944120440879523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>
        <v>135.31668042517711</v>
      </c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>
        <v>297.94126837252827</v>
      </c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>
        <v>73.192545827442729</v>
      </c>
      <c r="CQ56" s="7">
        <v>93.914253467333907</v>
      </c>
      <c r="CR56" s="7">
        <v>96.05094767596897</v>
      </c>
      <c r="CS56" s="7">
        <v>92.814787413828952</v>
      </c>
      <c r="CT56" s="7">
        <v>89.25519879017881</v>
      </c>
      <c r="CU56" s="7">
        <v>17.41977704075045</v>
      </c>
      <c r="CV56" s="7">
        <v>57.837996056947716</v>
      </c>
      <c r="CW56" s="7">
        <v>113.59459385797892</v>
      </c>
      <c r="CX56" s="7">
        <v>188.83750483634276</v>
      </c>
      <c r="CY56" s="7">
        <v>359.14633599729126</v>
      </c>
      <c r="CZ56" s="7"/>
      <c r="DA56" s="7"/>
      <c r="DB56" s="7"/>
      <c r="DC56" s="7"/>
      <c r="DD56" s="7"/>
      <c r="DE56" s="7"/>
      <c r="DF56" s="7"/>
      <c r="DG56" s="7">
        <v>1617.6163018058578</v>
      </c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</row>
    <row r="57" spans="1:147" x14ac:dyDescent="0.35">
      <c r="A57" t="str">
        <f>_xlfn.XLOOKUP(B57,Notes!$A$10:$A$121,Notes!$B$10:$B$121,"")</f>
        <v>Commodities - Sugarcane</v>
      </c>
      <c r="B57" s="15" t="s">
        <v>98</v>
      </c>
      <c r="C57" s="7"/>
      <c r="D57" s="7"/>
      <c r="E57" s="7"/>
      <c r="F57" s="7"/>
      <c r="G57" s="7"/>
      <c r="H57" s="7"/>
      <c r="I57" s="7"/>
      <c r="J57" s="7">
        <v>1.3722852143146425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>
        <v>19.25527186598196</v>
      </c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>
        <v>20.627557080296604</v>
      </c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</row>
    <row r="58" spans="1:147" x14ac:dyDescent="0.35">
      <c r="A58" t="str">
        <f>_xlfn.XLOOKUP(B58,Notes!$A$10:$A$121,Notes!$B$10:$B$121,"")</f>
        <v>Commodities - Tobacco</v>
      </c>
      <c r="B58" s="15" t="s">
        <v>100</v>
      </c>
      <c r="C58" s="7"/>
      <c r="D58" s="7"/>
      <c r="E58" s="7"/>
      <c r="F58" s="7"/>
      <c r="G58" s="7"/>
      <c r="H58" s="7"/>
      <c r="I58" s="7"/>
      <c r="J58" s="7"/>
      <c r="K58" s="7">
        <v>0.64607577759372448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>
        <v>15.922798272014191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>
        <v>16.568874049607917</v>
      </c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</row>
    <row r="59" spans="1:147" x14ac:dyDescent="0.35">
      <c r="A59" t="str">
        <f>_xlfn.XLOOKUP(B59,Notes!$A$10:$A$121,Notes!$B$10:$B$121,"")</f>
        <v>Commodities - Cotton and fibres</v>
      </c>
      <c r="B59" s="15" t="s">
        <v>102</v>
      </c>
      <c r="C59" s="7"/>
      <c r="D59" s="7"/>
      <c r="E59" s="7"/>
      <c r="F59" s="7"/>
      <c r="G59" s="7"/>
      <c r="H59" s="7"/>
      <c r="I59" s="7"/>
      <c r="J59" s="7"/>
      <c r="K59" s="7"/>
      <c r="L59" s="7">
        <v>0.12790457386684781</v>
      </c>
      <c r="M59" s="7"/>
      <c r="N59" s="7"/>
      <c r="O59" s="7"/>
      <c r="P59" s="7"/>
      <c r="Q59" s="7"/>
      <c r="R59" s="7"/>
      <c r="S59" s="7"/>
      <c r="T59" s="7"/>
      <c r="U59" s="7"/>
      <c r="V59" s="7">
        <v>0.68670506780667318</v>
      </c>
      <c r="W59" s="7"/>
      <c r="X59" s="7">
        <v>32.48487527761975</v>
      </c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>
        <v>33.29948491929327</v>
      </c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</row>
    <row r="60" spans="1:147" x14ac:dyDescent="0.35">
      <c r="A60" t="str">
        <f>_xlfn.XLOOKUP(B60,Notes!$A$10:$A$121,Notes!$B$10:$B$121,"")</f>
        <v>Commodities - Fruits and nuts</v>
      </c>
      <c r="B60" s="15" t="s">
        <v>104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7.4197484083016327</v>
      </c>
      <c r="N60" s="7"/>
      <c r="O60" s="7"/>
      <c r="P60" s="7"/>
      <c r="Q60" s="7"/>
      <c r="R60" s="7"/>
      <c r="S60" s="7"/>
      <c r="T60" s="7"/>
      <c r="U60" s="7"/>
      <c r="V60" s="7">
        <v>1978.5049984143379</v>
      </c>
      <c r="W60" s="7">
        <v>0.8184717926809395</v>
      </c>
      <c r="X60" s="7">
        <v>0.4029033365973595</v>
      </c>
      <c r="Y60" s="7"/>
      <c r="Z60" s="7">
        <v>2.3891552870610657</v>
      </c>
      <c r="AA60" s="7"/>
      <c r="AB60" s="7">
        <v>0.83209136571914077</v>
      </c>
      <c r="AC60" s="7"/>
      <c r="AD60" s="7"/>
      <c r="AE60" s="7"/>
      <c r="AF60" s="7"/>
      <c r="AG60" s="7"/>
      <c r="AH60" s="7">
        <v>396.88126358524187</v>
      </c>
      <c r="AI60" s="7">
        <v>7.0415276084895548E-2</v>
      </c>
      <c r="AJ60" s="7">
        <v>521.92222932046968</v>
      </c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>
        <v>61.550434434979792</v>
      </c>
      <c r="CQ60" s="7">
        <v>191.69789356927771</v>
      </c>
      <c r="CR60" s="7">
        <v>291.71426945201625</v>
      </c>
      <c r="CS60" s="7">
        <v>315.03498234225265</v>
      </c>
      <c r="CT60" s="7">
        <v>446.71181114184458</v>
      </c>
      <c r="CU60" s="7">
        <v>22.727159965836059</v>
      </c>
      <c r="CV60" s="7">
        <v>146.04648708975998</v>
      </c>
      <c r="CW60" s="7">
        <v>350.8632593615514</v>
      </c>
      <c r="CX60" s="7">
        <v>760.11878189295317</v>
      </c>
      <c r="CY60" s="7">
        <v>1844.2019403985232</v>
      </c>
      <c r="CZ60" s="7"/>
      <c r="DA60" s="7"/>
      <c r="DB60" s="7"/>
      <c r="DC60" s="7"/>
      <c r="DD60" s="7"/>
      <c r="DE60" s="7"/>
      <c r="DF60" s="7">
        <v>520.32887519452197</v>
      </c>
      <c r="DG60" s="7">
        <v>7860.2371716300113</v>
      </c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</row>
    <row r="61" spans="1:147" x14ac:dyDescent="0.35">
      <c r="A61" t="str">
        <f>_xlfn.XLOOKUP(B61,Notes!$A$10:$A$121,Notes!$B$10:$B$121,"")</f>
        <v>Commodities - Coffee, tea and cocoa</v>
      </c>
      <c r="B61" s="15" t="s">
        <v>106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>
        <v>1718.3428594743937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>
        <v>6436.1087779450754</v>
      </c>
      <c r="DG61" s="7">
        <v>8154.4516374194691</v>
      </c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</row>
    <row r="62" spans="1:147" x14ac:dyDescent="0.35">
      <c r="A62" t="str">
        <f>_xlfn.XLOOKUP(B62,Notes!$A$10:$A$121,Notes!$B$10:$B$121,"")</f>
        <v>Commodities - Other crops</v>
      </c>
      <c r="B62" s="15" t="s">
        <v>108</v>
      </c>
      <c r="C62" s="7"/>
      <c r="D62" s="7">
        <v>129.30972791708754</v>
      </c>
      <c r="E62" s="7"/>
      <c r="F62" s="7">
        <v>24.317551792876035</v>
      </c>
      <c r="G62" s="7"/>
      <c r="H62" s="7"/>
      <c r="I62" s="7">
        <v>10.090686877064872</v>
      </c>
      <c r="J62" s="7"/>
      <c r="K62" s="7"/>
      <c r="L62" s="7"/>
      <c r="M62" s="7">
        <v>24.433368992080869</v>
      </c>
      <c r="N62" s="7"/>
      <c r="O62" s="7">
        <v>26.863335573636697</v>
      </c>
      <c r="P62" s="7">
        <v>0.5667736262746994</v>
      </c>
      <c r="Q62" s="7"/>
      <c r="R62" s="7">
        <v>29.603460678513855</v>
      </c>
      <c r="S62" s="7"/>
      <c r="T62" s="7">
        <v>0.36099664172860813</v>
      </c>
      <c r="U62" s="7"/>
      <c r="V62" s="7">
        <v>686.27742462799392</v>
      </c>
      <c r="W62" s="7">
        <v>34.80346292924925</v>
      </c>
      <c r="X62" s="7">
        <v>4.0357326345613931</v>
      </c>
      <c r="Y62" s="7">
        <v>5.7750857131513404</v>
      </c>
      <c r="Z62" s="7">
        <v>121.64746594923585</v>
      </c>
      <c r="AA62" s="7"/>
      <c r="AB62" s="7">
        <v>0.22691252842815271</v>
      </c>
      <c r="AC62" s="7"/>
      <c r="AD62" s="7">
        <v>4.0905755198377358</v>
      </c>
      <c r="AE62" s="7"/>
      <c r="AF62" s="7">
        <v>1.4091474464697769</v>
      </c>
      <c r="AG62" s="7">
        <v>2.0876845426538396E-2</v>
      </c>
      <c r="AH62" s="7">
        <v>3.6312518201904593</v>
      </c>
      <c r="AI62" s="7">
        <v>9.6326649250630929</v>
      </c>
      <c r="AJ62" s="7">
        <v>142.51245458981992</v>
      </c>
      <c r="AK62" s="7">
        <v>4.0260667626629774</v>
      </c>
      <c r="AL62" s="7">
        <v>6.9699645801175327</v>
      </c>
      <c r="AM62" s="7">
        <v>0.22292138865577996</v>
      </c>
      <c r="AN62" s="7">
        <v>2.5112892731643246</v>
      </c>
      <c r="AO62" s="7">
        <v>0.10801053971597063</v>
      </c>
      <c r="AP62" s="7">
        <v>6.2149960373951263</v>
      </c>
      <c r="AQ62" s="7">
        <v>8.5004506406856244</v>
      </c>
      <c r="AR62" s="7">
        <v>3.5015413044659844</v>
      </c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>
        <v>26.417761862514528</v>
      </c>
      <c r="DG62" s="7">
        <v>1318.0819600180687</v>
      </c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</row>
    <row r="63" spans="1:147" x14ac:dyDescent="0.35">
      <c r="A63" t="str">
        <f>_xlfn.XLOOKUP(B63,Notes!$A$10:$A$121,Notes!$B$10:$B$121,"")</f>
        <v>Commodities - Cattle and raw milk</v>
      </c>
      <c r="B63" s="15" t="s">
        <v>110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>
        <v>26.335034756595327</v>
      </c>
      <c r="S63" s="7"/>
      <c r="T63" s="7"/>
      <c r="U63" s="7"/>
      <c r="V63" s="7">
        <v>271.22632013664003</v>
      </c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>
        <v>21.601017286510864</v>
      </c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>
        <v>12.135048971174117</v>
      </c>
      <c r="CQ63" s="7">
        <v>11.864836558312769</v>
      </c>
      <c r="CR63" s="7">
        <v>19.681535276760499</v>
      </c>
      <c r="CS63" s="7">
        <v>4.9893482538866385</v>
      </c>
      <c r="CT63" s="7">
        <v>9.2113629351063331</v>
      </c>
      <c r="CU63" s="7">
        <v>0.269540254718034</v>
      </c>
      <c r="CV63" s="7">
        <v>0.92234317777337771</v>
      </c>
      <c r="CW63" s="7">
        <v>1.9996997608893257</v>
      </c>
      <c r="CX63" s="7">
        <v>4.2154015548189481</v>
      </c>
      <c r="CY63" s="7">
        <v>49.446017245546294</v>
      </c>
      <c r="CZ63" s="7"/>
      <c r="DA63" s="7"/>
      <c r="DB63" s="7"/>
      <c r="DC63" s="7"/>
      <c r="DD63" s="7"/>
      <c r="DE63" s="7"/>
      <c r="DF63" s="7"/>
      <c r="DG63" s="7">
        <v>433.89750616873249</v>
      </c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</row>
    <row r="64" spans="1:147" x14ac:dyDescent="0.35">
      <c r="A64" t="str">
        <f>_xlfn.XLOOKUP(B64,Notes!$A$10:$A$121,Notes!$B$10:$B$121,"")</f>
        <v>Commodities - Poultry and eggs</v>
      </c>
      <c r="B64" s="15" t="s">
        <v>112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>
        <v>1.8484148346298999E-2</v>
      </c>
      <c r="P64" s="7"/>
      <c r="Q64" s="7">
        <v>325.5966370772457</v>
      </c>
      <c r="R64" s="7">
        <v>3.404857283295841E-2</v>
      </c>
      <c r="S64" s="7"/>
      <c r="T64" s="7"/>
      <c r="U64" s="7"/>
      <c r="V64" s="7">
        <v>72.824075577326312</v>
      </c>
      <c r="W64" s="7">
        <v>2.1525604447644654E-2</v>
      </c>
      <c r="X64" s="7">
        <v>8.9878095465339581E-3</v>
      </c>
      <c r="Y64" s="7"/>
      <c r="Z64" s="7"/>
      <c r="AA64" s="7"/>
      <c r="AB64" s="7"/>
      <c r="AC64" s="7"/>
      <c r="AD64" s="7"/>
      <c r="AE64" s="7"/>
      <c r="AF64" s="7"/>
      <c r="AG64" s="7"/>
      <c r="AH64" s="7">
        <v>43.00514460398891</v>
      </c>
      <c r="AI64" s="7"/>
      <c r="AJ64" s="7">
        <v>285.38674527329101</v>
      </c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>
        <v>60.638630404044363</v>
      </c>
      <c r="CQ64" s="7">
        <v>119.53465661787234</v>
      </c>
      <c r="CR64" s="7">
        <v>114.11843359161452</v>
      </c>
      <c r="CS64" s="7">
        <v>132.71275885479216</v>
      </c>
      <c r="CT64" s="7">
        <v>172.42836751301675</v>
      </c>
      <c r="CU64" s="7">
        <v>21.08389312579952</v>
      </c>
      <c r="CV64" s="7">
        <v>55.747542496877536</v>
      </c>
      <c r="CW64" s="7">
        <v>220.12889898807578</v>
      </c>
      <c r="CX64" s="7">
        <v>345.52843458326402</v>
      </c>
      <c r="CY64" s="7">
        <v>1159.5938790473547</v>
      </c>
      <c r="CZ64" s="7"/>
      <c r="DA64" s="7"/>
      <c r="DB64" s="7"/>
      <c r="DC64" s="7"/>
      <c r="DD64" s="7"/>
      <c r="DE64" s="7"/>
      <c r="DF64" s="7"/>
      <c r="DG64" s="7">
        <v>3128.4111438897371</v>
      </c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</row>
    <row r="65" spans="1:147" x14ac:dyDescent="0.35">
      <c r="A65" t="str">
        <f>_xlfn.XLOOKUP(B65,Notes!$A$10:$A$121,Notes!$B$10:$B$121,"")</f>
        <v>Commodities - Other livestock</v>
      </c>
      <c r="B65" s="15" t="s">
        <v>114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>
        <v>4.0813580374696075E-2</v>
      </c>
      <c r="P65" s="7"/>
      <c r="Q65" s="7"/>
      <c r="R65" s="7">
        <v>68.227062466037523</v>
      </c>
      <c r="S65" s="7"/>
      <c r="T65" s="7"/>
      <c r="U65" s="7"/>
      <c r="V65" s="7">
        <v>797.97625899533966</v>
      </c>
      <c r="W65" s="7">
        <v>0.63539178960087517</v>
      </c>
      <c r="X65" s="7"/>
      <c r="Y65" s="7"/>
      <c r="Z65" s="7">
        <v>0.97856966744173768</v>
      </c>
      <c r="AA65" s="7"/>
      <c r="AB65" s="7"/>
      <c r="AC65" s="7"/>
      <c r="AD65" s="7">
        <v>5.2586992957373367E-2</v>
      </c>
      <c r="AE65" s="7"/>
      <c r="AF65" s="7"/>
      <c r="AG65" s="7"/>
      <c r="AH65" s="7">
        <v>0.87858247292201397</v>
      </c>
      <c r="AI65" s="7"/>
      <c r="AJ65" s="7">
        <v>22.142824016962457</v>
      </c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>
        <v>175.62318882621551</v>
      </c>
      <c r="CQ65" s="7">
        <v>175.26369667527922</v>
      </c>
      <c r="CR65" s="7">
        <v>143.50872564808049</v>
      </c>
      <c r="CS65" s="7">
        <v>230.34774912260855</v>
      </c>
      <c r="CT65" s="7">
        <v>476.84936871344564</v>
      </c>
      <c r="CU65" s="7"/>
      <c r="CV65" s="7">
        <v>197.22469004010949</v>
      </c>
      <c r="CW65" s="7">
        <v>100.53830613076045</v>
      </c>
      <c r="CX65" s="7">
        <v>113.06492720734808</v>
      </c>
      <c r="CY65" s="7">
        <v>2757.9967249111451</v>
      </c>
      <c r="CZ65" s="7"/>
      <c r="DA65" s="7"/>
      <c r="DB65" s="7"/>
      <c r="DC65" s="7"/>
      <c r="DD65" s="7"/>
      <c r="DE65" s="7"/>
      <c r="DF65" s="7"/>
      <c r="DG65" s="7">
        <v>5261.3494672566285</v>
      </c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</row>
    <row r="66" spans="1:147" x14ac:dyDescent="0.35">
      <c r="A66" t="str">
        <f>_xlfn.XLOOKUP(B66,Notes!$A$10:$A$121,Notes!$B$10:$B$121,"")</f>
        <v>Commodities - Forestry</v>
      </c>
      <c r="B66" s="15" t="s">
        <v>116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>
        <v>255.06138417385606</v>
      </c>
      <c r="T66" s="7"/>
      <c r="U66" s="7">
        <v>0.1780677760869874</v>
      </c>
      <c r="V66" s="7">
        <v>136.32462711513546</v>
      </c>
      <c r="W66" s="7">
        <v>6.9002718547321438</v>
      </c>
      <c r="X66" s="7">
        <v>8.2333029660231816E-2</v>
      </c>
      <c r="Y66" s="7">
        <v>3989.5736387871139</v>
      </c>
      <c r="Z66" s="7">
        <v>6.1163413863262583</v>
      </c>
      <c r="AA66" s="7"/>
      <c r="AB66" s="7">
        <v>225.58911728057311</v>
      </c>
      <c r="AC66" s="7"/>
      <c r="AD66" s="7">
        <v>61.710752405264962</v>
      </c>
      <c r="AE66" s="7"/>
      <c r="AF66" s="7"/>
      <c r="AG66" s="7">
        <v>18.898049861968772</v>
      </c>
      <c r="AH66" s="7">
        <v>42.120471607523776</v>
      </c>
      <c r="AI66" s="7"/>
      <c r="AJ66" s="7">
        <v>165.61857742040198</v>
      </c>
      <c r="AK66" s="7"/>
      <c r="AL66" s="7"/>
      <c r="AM66" s="7"/>
      <c r="AN66" s="7"/>
      <c r="AO66" s="7"/>
      <c r="AP66" s="7"/>
      <c r="AQ66" s="7"/>
      <c r="AR66" s="7">
        <v>0.1079687361131686</v>
      </c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>
        <v>72.655914333112207</v>
      </c>
      <c r="CQ66" s="7">
        <v>85.963736468811959</v>
      </c>
      <c r="CR66" s="7">
        <v>93.383336253689833</v>
      </c>
      <c r="CS66" s="7">
        <v>93.013522212382014</v>
      </c>
      <c r="CT66" s="7">
        <v>104.03941981508015</v>
      </c>
      <c r="CU66" s="7">
        <v>24.15226193433174</v>
      </c>
      <c r="CV66" s="7">
        <v>81.908211993496039</v>
      </c>
      <c r="CW66" s="7">
        <v>152.38373413580479</v>
      </c>
      <c r="CX66" s="7">
        <v>250.35682263478486</v>
      </c>
      <c r="CY66" s="7">
        <v>326.58067580654068</v>
      </c>
      <c r="CZ66" s="7"/>
      <c r="DA66" s="7"/>
      <c r="DB66" s="7"/>
      <c r="DC66" s="7"/>
      <c r="DD66" s="7"/>
      <c r="DE66" s="7">
        <v>1609.8314330513122</v>
      </c>
      <c r="DF66" s="7">
        <v>786.01638663351105</v>
      </c>
      <c r="DG66" s="7">
        <v>8588.5670567076158</v>
      </c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</row>
    <row r="67" spans="1:147" x14ac:dyDescent="0.35">
      <c r="A67" t="str">
        <f>_xlfn.XLOOKUP(B67,Notes!$A$10:$A$121,Notes!$B$10:$B$121,"")</f>
        <v>Commodities - Fisheries</v>
      </c>
      <c r="B67" s="15" t="s">
        <v>118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v>1.6586653418278907</v>
      </c>
      <c r="U67" s="7"/>
      <c r="V67" s="7">
        <v>2966.8660116561205</v>
      </c>
      <c r="W67" s="7"/>
      <c r="X67" s="7">
        <v>4.8750233706559383E-3</v>
      </c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>
        <v>658.30863077137315</v>
      </c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>
        <v>54.870159640484729</v>
      </c>
      <c r="CQ67" s="7">
        <v>264.33700446012779</v>
      </c>
      <c r="CR67" s="7">
        <v>324.00410638083838</v>
      </c>
      <c r="CS67" s="7">
        <v>233.60872779888453</v>
      </c>
      <c r="CT67" s="7">
        <v>303.59723795918484</v>
      </c>
      <c r="CU67" s="7">
        <v>4.4362460648691684</v>
      </c>
      <c r="CV67" s="7">
        <v>145.29297523557634</v>
      </c>
      <c r="CW67" s="7">
        <v>294.35724232695003</v>
      </c>
      <c r="CX67" s="7">
        <v>691.43012103348565</v>
      </c>
      <c r="CY67" s="7">
        <v>3661.6546209522553</v>
      </c>
      <c r="CZ67" s="7"/>
      <c r="DA67" s="7"/>
      <c r="DB67" s="7"/>
      <c r="DC67" s="7"/>
      <c r="DD67" s="7"/>
      <c r="DE67" s="7"/>
      <c r="DF67" s="7">
        <v>397.75095667048362</v>
      </c>
      <c r="DG67" s="7">
        <v>10002.177581315831</v>
      </c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</row>
    <row r="68" spans="1:147" x14ac:dyDescent="0.35">
      <c r="A68" t="str">
        <f>_xlfn.XLOOKUP(B68,Notes!$A$10:$A$121,Notes!$B$10:$B$121,"")</f>
        <v>Commodities - Mining</v>
      </c>
      <c r="B68" s="15" t="s">
        <v>120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>
        <v>1.1813623970866789E-3</v>
      </c>
      <c r="N68" s="7"/>
      <c r="O68" s="7"/>
      <c r="P68" s="7"/>
      <c r="Q68" s="7"/>
      <c r="R68" s="7"/>
      <c r="S68" s="7"/>
      <c r="T68" s="7"/>
      <c r="U68" s="7">
        <v>10.040427709400605</v>
      </c>
      <c r="V68" s="7">
        <v>16.728974641020155</v>
      </c>
      <c r="W68" s="7">
        <v>5.7125565786380272E-4</v>
      </c>
      <c r="X68" s="7">
        <v>3.049130919238217</v>
      </c>
      <c r="Y68" s="7">
        <v>10.112894267055159</v>
      </c>
      <c r="Z68" s="7">
        <v>6548.6858026290665</v>
      </c>
      <c r="AA68" s="7">
        <v>507.94091367595115</v>
      </c>
      <c r="AB68" s="7"/>
      <c r="AC68" s="7">
        <v>16.177460117329481</v>
      </c>
      <c r="AD68" s="7">
        <v>8.8934635758696974</v>
      </c>
      <c r="AE68" s="7">
        <v>1639.9001124435438</v>
      </c>
      <c r="AF68" s="7">
        <v>84.045011800245675</v>
      </c>
      <c r="AG68" s="7">
        <v>605.99650878039108</v>
      </c>
      <c r="AH68" s="7">
        <v>10.096214660335576</v>
      </c>
      <c r="AI68" s="7">
        <v>1.1735943834297526E-2</v>
      </c>
      <c r="AJ68" s="7">
        <v>30.658739282213677</v>
      </c>
      <c r="AK68" s="7"/>
      <c r="AL68" s="7">
        <v>0.30440209623979358</v>
      </c>
      <c r="AM68" s="7"/>
      <c r="AN68" s="7"/>
      <c r="AO68" s="7"/>
      <c r="AP68" s="7"/>
      <c r="AQ68" s="7"/>
      <c r="AR68" s="7">
        <v>1.5988940000871209E-3</v>
      </c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>
        <v>20.212044069562982</v>
      </c>
      <c r="CQ68" s="7">
        <v>7.9154019871549686</v>
      </c>
      <c r="CR68" s="7">
        <v>4.4135066958613276</v>
      </c>
      <c r="CS68" s="7">
        <v>0.29748087868573192</v>
      </c>
      <c r="CT68" s="7">
        <v>1.5189029771325961</v>
      </c>
      <c r="CU68" s="7"/>
      <c r="CV68" s="7"/>
      <c r="CW68" s="7"/>
      <c r="CX68" s="7">
        <v>3.5932154877396552</v>
      </c>
      <c r="CY68" s="7">
        <v>465.01256917718138</v>
      </c>
      <c r="CZ68" s="7"/>
      <c r="DA68" s="7"/>
      <c r="DB68" s="7"/>
      <c r="DC68" s="7"/>
      <c r="DD68" s="7"/>
      <c r="DE68" s="7">
        <v>4193.5792136740274</v>
      </c>
      <c r="DF68" s="7">
        <v>62937.784723093733</v>
      </c>
      <c r="DG68" s="7">
        <v>77126.972202094868</v>
      </c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</row>
    <row r="69" spans="1:147" x14ac:dyDescent="0.35">
      <c r="A69" t="str">
        <f>_xlfn.XLOOKUP(B69,Notes!$A$10:$A$121,Notes!$B$10:$B$121,"")</f>
        <v>Commodities - Processed foods</v>
      </c>
      <c r="B69" s="15" t="s">
        <v>122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>
        <v>32.876975031953876</v>
      </c>
      <c r="Q69" s="7">
        <v>239.23798203663415</v>
      </c>
      <c r="R69" s="7">
        <v>976.99509589038303</v>
      </c>
      <c r="S69" s="7">
        <v>10.163998585914955</v>
      </c>
      <c r="T69" s="7">
        <v>43.357566417667066</v>
      </c>
      <c r="U69" s="7">
        <v>1.3355150043676212E-2</v>
      </c>
      <c r="V69" s="7">
        <v>7156.3392182471325</v>
      </c>
      <c r="W69" s="7">
        <v>506.36561691735926</v>
      </c>
      <c r="X69" s="7">
        <v>231.64777453513565</v>
      </c>
      <c r="Y69" s="7">
        <v>12.839659400289973</v>
      </c>
      <c r="Z69" s="7">
        <v>442.84760612640366</v>
      </c>
      <c r="AA69" s="7"/>
      <c r="AB69" s="7">
        <v>10.531997064917421</v>
      </c>
      <c r="AC69" s="7">
        <v>20.958290626315087</v>
      </c>
      <c r="AD69" s="7">
        <v>1.2170121638037257E-3</v>
      </c>
      <c r="AE69" s="7"/>
      <c r="AF69" s="7"/>
      <c r="AG69" s="7">
        <v>0.15038598310369586</v>
      </c>
      <c r="AH69" s="7">
        <v>1435.2170084734919</v>
      </c>
      <c r="AI69" s="7">
        <v>46.872250294235712</v>
      </c>
      <c r="AJ69" s="7">
        <v>4528.5716135816865</v>
      </c>
      <c r="AK69" s="7">
        <v>39.656616847590087</v>
      </c>
      <c r="AL69" s="7"/>
      <c r="AM69" s="7"/>
      <c r="AN69" s="7">
        <v>0.34722118700170773</v>
      </c>
      <c r="AO69" s="7"/>
      <c r="AP69" s="7">
        <v>0.56851394601898242</v>
      </c>
      <c r="AQ69" s="7">
        <v>54.848030575513818</v>
      </c>
      <c r="AR69" s="7">
        <v>0.26617198471514603</v>
      </c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>
        <v>2133.9866217354115</v>
      </c>
      <c r="CQ69" s="7">
        <v>3008.9687717634524</v>
      </c>
      <c r="CR69" s="7">
        <v>3294.8366683585987</v>
      </c>
      <c r="CS69" s="7">
        <v>3442.8051999702225</v>
      </c>
      <c r="CT69" s="7">
        <v>4038.5947403340551</v>
      </c>
      <c r="CU69" s="7">
        <v>469.27045104099039</v>
      </c>
      <c r="CV69" s="7">
        <v>1944.6512954876459</v>
      </c>
      <c r="CW69" s="7">
        <v>3882.1759468173013</v>
      </c>
      <c r="CX69" s="7">
        <v>6709.6609689192828</v>
      </c>
      <c r="CY69" s="7">
        <v>15655.862368673896</v>
      </c>
      <c r="CZ69" s="7"/>
      <c r="DA69" s="7"/>
      <c r="DB69" s="7"/>
      <c r="DC69" s="7"/>
      <c r="DD69" s="7"/>
      <c r="DE69" s="7"/>
      <c r="DF69" s="7">
        <v>2089.1569679758331</v>
      </c>
      <c r="DG69" s="7">
        <v>62460.644166992366</v>
      </c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</row>
    <row r="70" spans="1:147" x14ac:dyDescent="0.35">
      <c r="A70" t="str">
        <f>_xlfn.XLOOKUP(B70,Notes!$A$10:$A$121,Notes!$B$10:$B$121,"")</f>
        <v>Commodities - Beverage and tobacco</v>
      </c>
      <c r="B70" s="15" t="s">
        <v>124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>
        <v>0.18588804014875418</v>
      </c>
      <c r="N70" s="7"/>
      <c r="O70" s="7">
        <v>0.12938540174551291</v>
      </c>
      <c r="P70" s="7"/>
      <c r="Q70" s="7"/>
      <c r="R70" s="7">
        <v>39.015277082001056</v>
      </c>
      <c r="S70" s="7"/>
      <c r="T70" s="7">
        <v>2.3209801255843558</v>
      </c>
      <c r="U70" s="7">
        <v>0.21577818000414881</v>
      </c>
      <c r="V70" s="7">
        <v>147.15040654182485</v>
      </c>
      <c r="W70" s="7">
        <v>234.6003576643366</v>
      </c>
      <c r="X70" s="7">
        <v>3.6191666441319108</v>
      </c>
      <c r="Y70" s="7">
        <v>7.8277813491664459</v>
      </c>
      <c r="Z70" s="7">
        <v>61.026545152350501</v>
      </c>
      <c r="AA70" s="7">
        <v>2.8584999228582366</v>
      </c>
      <c r="AB70" s="7">
        <v>7.1997172095611726</v>
      </c>
      <c r="AC70" s="7"/>
      <c r="AD70" s="7">
        <v>0.18747164163841817</v>
      </c>
      <c r="AE70" s="7"/>
      <c r="AF70" s="7"/>
      <c r="AG70" s="7">
        <v>7.4526674379109162E-2</v>
      </c>
      <c r="AH70" s="7">
        <v>285.35565838627417</v>
      </c>
      <c r="AI70" s="7">
        <v>3.2549067999667325</v>
      </c>
      <c r="AJ70" s="7">
        <v>1062.3072203922336</v>
      </c>
      <c r="AK70" s="7">
        <v>3.6777892758505817</v>
      </c>
      <c r="AL70" s="7">
        <v>5.0732705867378408E-2</v>
      </c>
      <c r="AM70" s="7">
        <v>5.256595035750161</v>
      </c>
      <c r="AN70" s="7">
        <v>92.31253566604336</v>
      </c>
      <c r="AO70" s="7">
        <v>37.989790055827719</v>
      </c>
      <c r="AP70" s="7">
        <v>24.204068665670516</v>
      </c>
      <c r="AQ70" s="7"/>
      <c r="AR70" s="7">
        <v>5.9902311336150371E-2</v>
      </c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>
        <v>328.39509339600011</v>
      </c>
      <c r="CQ70" s="7">
        <v>334.13513924459369</v>
      </c>
      <c r="CR70" s="7">
        <v>341.96819994006421</v>
      </c>
      <c r="CS70" s="7">
        <v>457.29442476121682</v>
      </c>
      <c r="CT70" s="7">
        <v>667.65396000319026</v>
      </c>
      <c r="CU70" s="7">
        <v>32.215522970380469</v>
      </c>
      <c r="CV70" s="7">
        <v>190.10356948334069</v>
      </c>
      <c r="CW70" s="7">
        <v>476.00040247185814</v>
      </c>
      <c r="CX70" s="7">
        <v>1153.4211261084631</v>
      </c>
      <c r="CY70" s="7">
        <v>3362.4462493949186</v>
      </c>
      <c r="CZ70" s="7"/>
      <c r="DA70" s="7"/>
      <c r="DB70" s="7"/>
      <c r="DC70" s="7"/>
      <c r="DD70" s="7"/>
      <c r="DE70" s="7"/>
      <c r="DF70" s="7">
        <v>90.913991771309995</v>
      </c>
      <c r="DG70" s="7">
        <v>9455.4286604698864</v>
      </c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</row>
    <row r="71" spans="1:147" x14ac:dyDescent="0.35">
      <c r="A71" t="str">
        <f>_xlfn.XLOOKUP(B71,Notes!$A$10:$A$121,Notes!$B$10:$B$121,"")</f>
        <v>Commodities - Textiles, clothing and footwear</v>
      </c>
      <c r="B71" s="15" t="s">
        <v>126</v>
      </c>
      <c r="C71" s="7">
        <v>84.04228023255942</v>
      </c>
      <c r="D71" s="7">
        <v>42.29779105346762</v>
      </c>
      <c r="E71" s="7">
        <v>13.461726573697984</v>
      </c>
      <c r="F71" s="7">
        <v>9.4242001067230312</v>
      </c>
      <c r="G71" s="7">
        <v>82.265342702411189</v>
      </c>
      <c r="H71" s="7">
        <v>271.48128091781666</v>
      </c>
      <c r="I71" s="7">
        <v>27.757491605723089</v>
      </c>
      <c r="J71" s="7">
        <v>0.53785955044964484</v>
      </c>
      <c r="K71" s="7">
        <v>4.7744114288435134E-2</v>
      </c>
      <c r="L71" s="7">
        <v>2.8844312295348784</v>
      </c>
      <c r="M71" s="7">
        <v>98.282177324616924</v>
      </c>
      <c r="N71" s="7">
        <v>92.567964606987914</v>
      </c>
      <c r="O71" s="7">
        <v>28.226927076108815</v>
      </c>
      <c r="P71" s="7">
        <v>7.974807987110008E-2</v>
      </c>
      <c r="Q71" s="7"/>
      <c r="R71" s="7">
        <v>5.1856803444955402</v>
      </c>
      <c r="S71" s="7">
        <v>2.035226074093778E-2</v>
      </c>
      <c r="T71" s="7">
        <v>11.447121125010264</v>
      </c>
      <c r="U71" s="7">
        <v>7.2488321026342533</v>
      </c>
      <c r="V71" s="7">
        <v>39.354960595498326</v>
      </c>
      <c r="W71" s="7">
        <v>20.277518942516146</v>
      </c>
      <c r="X71" s="7">
        <v>1065.5855514462439</v>
      </c>
      <c r="Y71" s="7">
        <v>50.302961010992902</v>
      </c>
      <c r="Z71" s="7">
        <v>76.801371373802269</v>
      </c>
      <c r="AA71" s="7">
        <v>6.0708641685781304</v>
      </c>
      <c r="AB71" s="7">
        <v>1.966435490635285</v>
      </c>
      <c r="AC71" s="7">
        <v>1.1199797069191568</v>
      </c>
      <c r="AD71" s="7">
        <v>303.48954436819633</v>
      </c>
      <c r="AE71" s="7">
        <v>141.21689303729499</v>
      </c>
      <c r="AF71" s="7">
        <v>0.14564451928211944</v>
      </c>
      <c r="AG71" s="7">
        <v>7.3398771504717031</v>
      </c>
      <c r="AH71" s="7">
        <v>18.31589984466903</v>
      </c>
      <c r="AI71" s="7">
        <v>6.1512737095631671</v>
      </c>
      <c r="AJ71" s="7">
        <v>50.296709428861874</v>
      </c>
      <c r="AK71" s="7">
        <v>8.0483323726586598</v>
      </c>
      <c r="AL71" s="7">
        <v>14.415882659219148</v>
      </c>
      <c r="AM71" s="7">
        <v>9.8956858701669912</v>
      </c>
      <c r="AN71" s="7">
        <v>184.27129024748066</v>
      </c>
      <c r="AO71" s="7">
        <v>8.8869893822767061</v>
      </c>
      <c r="AP71" s="7">
        <v>985.57354648565604</v>
      </c>
      <c r="AQ71" s="7">
        <v>15.827926824204571</v>
      </c>
      <c r="AR71" s="7">
        <v>29.597097785878919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>
        <v>486.54845511277529</v>
      </c>
      <c r="CQ71" s="7">
        <v>623.36717298196299</v>
      </c>
      <c r="CR71" s="7">
        <v>629.50226709791048</v>
      </c>
      <c r="CS71" s="7">
        <v>695.19236287265528</v>
      </c>
      <c r="CT71" s="7">
        <v>828.17194941981995</v>
      </c>
      <c r="CU71" s="7">
        <v>94.687582236428796</v>
      </c>
      <c r="CV71" s="7">
        <v>415.02370750582082</v>
      </c>
      <c r="CW71" s="7">
        <v>798.78610027545972</v>
      </c>
      <c r="CX71" s="7">
        <v>1410.8062119678543</v>
      </c>
      <c r="CY71" s="7">
        <v>3481.0682270123662</v>
      </c>
      <c r="CZ71" s="7"/>
      <c r="DA71" s="7"/>
      <c r="DB71" s="7"/>
      <c r="DC71" s="7"/>
      <c r="DD71" s="7"/>
      <c r="DE71" s="7"/>
      <c r="DF71" s="7">
        <v>404.01201114579038</v>
      </c>
      <c r="DG71" s="7">
        <v>13689.377235057051</v>
      </c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</row>
    <row r="72" spans="1:147" x14ac:dyDescent="0.35">
      <c r="A72" t="str">
        <f>_xlfn.XLOOKUP(B72,Notes!$A$10:$A$121,Notes!$B$10:$B$121,"")</f>
        <v>Commodities - Wood and paper products</v>
      </c>
      <c r="B72" s="15" t="s">
        <v>128</v>
      </c>
      <c r="C72" s="7">
        <v>28.857307063253426</v>
      </c>
      <c r="D72" s="7"/>
      <c r="E72" s="7">
        <v>4.000184660202085</v>
      </c>
      <c r="F72" s="7"/>
      <c r="G72" s="7">
        <v>37.992889821068687</v>
      </c>
      <c r="H72" s="7">
        <v>53.50555754165002</v>
      </c>
      <c r="I72" s="7">
        <v>3.0283036926321771</v>
      </c>
      <c r="J72" s="7">
        <v>3.37056492274957E-2</v>
      </c>
      <c r="K72" s="7">
        <v>2.0979658179563421E-2</v>
      </c>
      <c r="L72" s="7"/>
      <c r="M72" s="7">
        <v>19.351473820794375</v>
      </c>
      <c r="N72" s="7"/>
      <c r="O72" s="7">
        <v>7.8864386515508063</v>
      </c>
      <c r="P72" s="7">
        <v>3.0154057475030571</v>
      </c>
      <c r="Q72" s="7">
        <v>36.12921330596398</v>
      </c>
      <c r="R72" s="7">
        <v>386.01765471095013</v>
      </c>
      <c r="S72" s="7">
        <v>2.5555595046947106</v>
      </c>
      <c r="T72" s="7">
        <v>8.074771582000011</v>
      </c>
      <c r="U72" s="7">
        <v>6.0060449157268998</v>
      </c>
      <c r="V72" s="7">
        <v>261.81707347607039</v>
      </c>
      <c r="W72" s="7">
        <v>90.429925655715081</v>
      </c>
      <c r="X72" s="7">
        <v>41.712144842543097</v>
      </c>
      <c r="Y72" s="7">
        <v>2631.4223701795822</v>
      </c>
      <c r="Z72" s="7">
        <v>440.37166800468367</v>
      </c>
      <c r="AA72" s="7">
        <v>258.89348837953168</v>
      </c>
      <c r="AB72" s="7">
        <v>420.08967496375294</v>
      </c>
      <c r="AC72" s="7">
        <v>602.54254420110635</v>
      </c>
      <c r="AD72" s="7">
        <v>3887.636390451225</v>
      </c>
      <c r="AE72" s="7">
        <v>113.46656626434491</v>
      </c>
      <c r="AF72" s="7"/>
      <c r="AG72" s="7">
        <v>6757.5761249343132</v>
      </c>
      <c r="AH72" s="7">
        <v>1281.2237636185521</v>
      </c>
      <c r="AI72" s="7">
        <v>33.877429892259279</v>
      </c>
      <c r="AJ72" s="7">
        <v>16.076233630487415</v>
      </c>
      <c r="AK72" s="7">
        <v>63.288373436452638</v>
      </c>
      <c r="AL72" s="7">
        <v>166.29174823559896</v>
      </c>
      <c r="AM72" s="7">
        <v>1.1295310586235523</v>
      </c>
      <c r="AN72" s="7">
        <v>171.45977306388448</v>
      </c>
      <c r="AO72" s="7">
        <v>129.19410090198181</v>
      </c>
      <c r="AP72" s="7">
        <v>712.83472153443984</v>
      </c>
      <c r="AQ72" s="7">
        <v>474.14566121702518</v>
      </c>
      <c r="AR72" s="7">
        <v>19.612821670895702</v>
      </c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>
        <v>83.630578065980572</v>
      </c>
      <c r="CQ72" s="7">
        <v>130.90884386432674</v>
      </c>
      <c r="CR72" s="7">
        <v>157.27675245468839</v>
      </c>
      <c r="CS72" s="7">
        <v>184.4538182839259</v>
      </c>
      <c r="CT72" s="7">
        <v>150.53208061616971</v>
      </c>
      <c r="CU72" s="7">
        <v>22.57320125085262</v>
      </c>
      <c r="CV72" s="7">
        <v>123.01894284648154</v>
      </c>
      <c r="CW72" s="7">
        <v>235.1312821057864</v>
      </c>
      <c r="CX72" s="7">
        <v>492.72719323966834</v>
      </c>
      <c r="CY72" s="7">
        <v>927.80516392578124</v>
      </c>
      <c r="CZ72" s="7"/>
      <c r="DA72" s="7"/>
      <c r="DB72" s="7"/>
      <c r="DC72" s="7"/>
      <c r="DD72" s="7"/>
      <c r="DE72" s="7"/>
      <c r="DF72" s="7">
        <v>1799.3000730375438</v>
      </c>
      <c r="DG72" s="7">
        <v>23478.925549629672</v>
      </c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</row>
    <row r="73" spans="1:147" x14ac:dyDescent="0.35">
      <c r="A73" t="str">
        <f>_xlfn.XLOOKUP(B73,Notes!$A$10:$A$121,Notes!$B$10:$B$121,"")</f>
        <v>Commodities - Chemicals and petroleum</v>
      </c>
      <c r="B73" s="15" t="s">
        <v>130</v>
      </c>
      <c r="C73" s="7">
        <v>363.79288035060091</v>
      </c>
      <c r="D73" s="7">
        <v>128.84656237359511</v>
      </c>
      <c r="E73" s="7">
        <v>7.04952664329178</v>
      </c>
      <c r="F73" s="7">
        <v>15.85085712455122</v>
      </c>
      <c r="G73" s="7">
        <v>9.3782904269010778</v>
      </c>
      <c r="H73" s="7"/>
      <c r="I73" s="7">
        <v>67.473104204987322</v>
      </c>
      <c r="J73" s="7">
        <v>2.4343389185432169</v>
      </c>
      <c r="K73" s="7">
        <v>1.4060729053915104</v>
      </c>
      <c r="L73" s="7">
        <v>5.0010553268871414</v>
      </c>
      <c r="M73" s="7">
        <v>488.72772033256854</v>
      </c>
      <c r="N73" s="7">
        <v>347.81959475994768</v>
      </c>
      <c r="O73" s="7">
        <v>13.008175830400017</v>
      </c>
      <c r="P73" s="7">
        <v>11.811497034266282</v>
      </c>
      <c r="Q73" s="7">
        <v>56.66313961481805</v>
      </c>
      <c r="R73" s="7">
        <v>514.26674221568999</v>
      </c>
      <c r="S73" s="7">
        <v>596.86493880364606</v>
      </c>
      <c r="T73" s="7">
        <v>743.38547912024296</v>
      </c>
      <c r="U73" s="7">
        <v>1902.6697601736037</v>
      </c>
      <c r="V73" s="7">
        <v>1392.5165681878143</v>
      </c>
      <c r="W73" s="7">
        <v>438.88728956377264</v>
      </c>
      <c r="X73" s="7">
        <v>957.06978890648043</v>
      </c>
      <c r="Y73" s="7">
        <v>809.8017709452912</v>
      </c>
      <c r="Z73" s="7">
        <v>8453.8331246629768</v>
      </c>
      <c r="AA73" s="7">
        <v>105.04961908940828</v>
      </c>
      <c r="AB73" s="7">
        <v>981.45849378665457</v>
      </c>
      <c r="AC73" s="7">
        <v>798.06527639629951</v>
      </c>
      <c r="AD73" s="7">
        <v>1512.3711737498675</v>
      </c>
      <c r="AE73" s="7">
        <v>2522.1674919689162</v>
      </c>
      <c r="AF73" s="7">
        <v>765.64747345445733</v>
      </c>
      <c r="AG73" s="7">
        <v>2893.437096924124</v>
      </c>
      <c r="AH73" s="7">
        <v>1832.5535227692117</v>
      </c>
      <c r="AI73" s="7">
        <v>3925.373531454662</v>
      </c>
      <c r="AJ73" s="7">
        <v>248.37822819652666</v>
      </c>
      <c r="AK73" s="7">
        <v>133.08045534443417</v>
      </c>
      <c r="AL73" s="7">
        <v>68.125712114978299</v>
      </c>
      <c r="AM73" s="7">
        <v>39.173433548142746</v>
      </c>
      <c r="AN73" s="7">
        <v>389.59034781596233</v>
      </c>
      <c r="AO73" s="7">
        <v>95.693595271234514</v>
      </c>
      <c r="AP73" s="7">
        <v>172.12874506917078</v>
      </c>
      <c r="AQ73" s="7">
        <v>4579.1256018359145</v>
      </c>
      <c r="AR73" s="7">
        <v>215.53957154256534</v>
      </c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>
        <v>1005.7084752457466</v>
      </c>
      <c r="CQ73" s="7">
        <v>1233.0129973991261</v>
      </c>
      <c r="CR73" s="7">
        <v>1032.4749040270401</v>
      </c>
      <c r="CS73" s="7">
        <v>1193.1272087934951</v>
      </c>
      <c r="CT73" s="7">
        <v>2363.0300748370059</v>
      </c>
      <c r="CU73" s="7">
        <v>135.31066478938078</v>
      </c>
      <c r="CV73" s="7">
        <v>585.39134537256234</v>
      </c>
      <c r="CW73" s="7">
        <v>1228.5590207337461</v>
      </c>
      <c r="CX73" s="7">
        <v>2617.8049478337152</v>
      </c>
      <c r="CY73" s="7">
        <v>12384.983192593749</v>
      </c>
      <c r="CZ73" s="7"/>
      <c r="DA73" s="7"/>
      <c r="DB73" s="7"/>
      <c r="DC73" s="7"/>
      <c r="DD73" s="7"/>
      <c r="DE73" s="7"/>
      <c r="DF73" s="7">
        <v>1852.8260474004128</v>
      </c>
      <c r="DG73" s="7">
        <v>64237.746527784766</v>
      </c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</row>
    <row r="74" spans="1:147" x14ac:dyDescent="0.35">
      <c r="A74" t="str">
        <f>_xlfn.XLOOKUP(B74,Notes!$A$10:$A$121,Notes!$B$10:$B$121,"")</f>
        <v>Commodities - Non-metal minerals</v>
      </c>
      <c r="B74" s="15" t="s">
        <v>132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>
        <v>1.968937221579179E-4</v>
      </c>
      <c r="N74" s="7"/>
      <c r="O74" s="7"/>
      <c r="P74" s="7"/>
      <c r="Q74" s="7"/>
      <c r="R74" s="7"/>
      <c r="S74" s="7"/>
      <c r="T74" s="7"/>
      <c r="U74" s="7">
        <v>81.00295766527141</v>
      </c>
      <c r="V74" s="7">
        <v>1729.3471149460252</v>
      </c>
      <c r="W74" s="7">
        <v>78.082711593500719</v>
      </c>
      <c r="X74" s="7">
        <v>3.2260246587279613</v>
      </c>
      <c r="Y74" s="7">
        <v>7.6444775727711622</v>
      </c>
      <c r="Z74" s="7">
        <v>255.24318832991173</v>
      </c>
      <c r="AA74" s="7">
        <v>3666.5383347206994</v>
      </c>
      <c r="AB74" s="7">
        <v>2902.6191344275035</v>
      </c>
      <c r="AC74" s="7">
        <v>56.064753364933928</v>
      </c>
      <c r="AD74" s="7">
        <v>43.414293584719111</v>
      </c>
      <c r="AE74" s="7">
        <v>338.92112925284681</v>
      </c>
      <c r="AF74" s="7">
        <v>2.1358802373810915</v>
      </c>
      <c r="AG74" s="7">
        <v>4420.9827320912264</v>
      </c>
      <c r="AH74" s="7">
        <v>168.39398647301326</v>
      </c>
      <c r="AI74" s="7">
        <v>0.28575511251513674</v>
      </c>
      <c r="AJ74" s="7">
        <v>19.711139509031199</v>
      </c>
      <c r="AK74" s="7">
        <v>0.32834180410747776</v>
      </c>
      <c r="AL74" s="7">
        <v>1.0465248782685428</v>
      </c>
      <c r="AM74" s="7"/>
      <c r="AN74" s="7">
        <v>0.38555265848452785</v>
      </c>
      <c r="AO74" s="7"/>
      <c r="AP74" s="7">
        <v>0.10641764268573882</v>
      </c>
      <c r="AQ74" s="7">
        <v>0.74465371529574353</v>
      </c>
      <c r="AR74" s="7">
        <v>3.4458519964308021</v>
      </c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>
        <v>37.511417358455574</v>
      </c>
      <c r="CQ74" s="7">
        <v>54.126035316210391</v>
      </c>
      <c r="CR74" s="7">
        <v>83.194483217341684</v>
      </c>
      <c r="CS74" s="7">
        <v>90.156179321982862</v>
      </c>
      <c r="CT74" s="7">
        <v>223.91926191051692</v>
      </c>
      <c r="CU74" s="7">
        <v>7.2100540260185557</v>
      </c>
      <c r="CV74" s="7">
        <v>27.641479630612345</v>
      </c>
      <c r="CW74" s="7">
        <v>52.922755254388697</v>
      </c>
      <c r="CX74" s="7">
        <v>90.508055581322168</v>
      </c>
      <c r="CY74" s="7">
        <v>1351.6096515142397</v>
      </c>
      <c r="CZ74" s="7"/>
      <c r="DA74" s="7"/>
      <c r="DB74" s="7"/>
      <c r="DC74" s="7"/>
      <c r="DD74" s="7"/>
      <c r="DE74" s="7"/>
      <c r="DF74" s="7"/>
      <c r="DG74" s="7">
        <v>15798.47052626016</v>
      </c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</row>
    <row r="75" spans="1:147" x14ac:dyDescent="0.35">
      <c r="A75" t="str">
        <f>_xlfn.XLOOKUP(B75,Notes!$A$10:$A$121,Notes!$B$10:$B$121,"")</f>
        <v>Commodities - Metals and metal products</v>
      </c>
      <c r="B75" s="15" t="s">
        <v>134</v>
      </c>
      <c r="C75" s="7">
        <v>48.569387242898763</v>
      </c>
      <c r="D75" s="7">
        <v>7.8849743500853942</v>
      </c>
      <c r="E75" s="7">
        <v>11.907813992745741</v>
      </c>
      <c r="F75" s="7">
        <v>10.453561751032938</v>
      </c>
      <c r="G75" s="7">
        <v>83.297488316042646</v>
      </c>
      <c r="H75" s="7">
        <v>110.33297944656086</v>
      </c>
      <c r="I75" s="7">
        <v>4.7324362276287042</v>
      </c>
      <c r="J75" s="7">
        <v>0.2754799075830508</v>
      </c>
      <c r="K75" s="7">
        <v>8.2698119056174912E-2</v>
      </c>
      <c r="L75" s="7"/>
      <c r="M75" s="7">
        <v>33.215520313175034</v>
      </c>
      <c r="N75" s="7">
        <v>86.047148452473081</v>
      </c>
      <c r="O75" s="7">
        <v>12.285258025526428</v>
      </c>
      <c r="P75" s="7">
        <v>3.9872429021137476E-3</v>
      </c>
      <c r="Q75" s="7"/>
      <c r="R75" s="7">
        <v>0.49965875041608099</v>
      </c>
      <c r="S75" s="7">
        <v>6.868937150712682E-4</v>
      </c>
      <c r="T75" s="7"/>
      <c r="U75" s="7">
        <v>2519.8160700333083</v>
      </c>
      <c r="V75" s="7">
        <v>139.97225551033858</v>
      </c>
      <c r="W75" s="7">
        <v>24.696593489203273</v>
      </c>
      <c r="X75" s="7">
        <v>4.9739161122911488</v>
      </c>
      <c r="Y75" s="7">
        <v>46.031866975895831</v>
      </c>
      <c r="Z75" s="7">
        <v>348.90292938126771</v>
      </c>
      <c r="AA75" s="7">
        <v>31.368872965944004</v>
      </c>
      <c r="AB75" s="7">
        <v>687.74228787798461</v>
      </c>
      <c r="AC75" s="7">
        <v>924.91489279169207</v>
      </c>
      <c r="AD75" s="7">
        <v>119.07669305468764</v>
      </c>
      <c r="AE75" s="7">
        <v>42.250160688069677</v>
      </c>
      <c r="AF75" s="7">
        <v>1.4565145722872972</v>
      </c>
      <c r="AG75" s="7">
        <v>8592.0449260725945</v>
      </c>
      <c r="AH75" s="7">
        <v>97.981654111820063</v>
      </c>
      <c r="AI75" s="7">
        <v>5.098635695323634</v>
      </c>
      <c r="AJ75" s="7">
        <v>1.1218751693912994</v>
      </c>
      <c r="AK75" s="7">
        <v>7.4887289766979181</v>
      </c>
      <c r="AL75" s="7">
        <v>1.7662200196788855</v>
      </c>
      <c r="AM75" s="7"/>
      <c r="AN75" s="7"/>
      <c r="AO75" s="7"/>
      <c r="AP75" s="7"/>
      <c r="AQ75" s="7">
        <v>3.1698527078572548E-2</v>
      </c>
      <c r="AR75" s="7">
        <v>1.6525167052881879</v>
      </c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>
        <v>254.71615566184346</v>
      </c>
      <c r="CQ75" s="7">
        <v>390.54011693744496</v>
      </c>
      <c r="CR75" s="7">
        <v>376.99171664570451</v>
      </c>
      <c r="CS75" s="7">
        <v>304.54320009219202</v>
      </c>
      <c r="CT75" s="7">
        <v>716.37307281986136</v>
      </c>
      <c r="CU75" s="7">
        <v>29.380544423707683</v>
      </c>
      <c r="CV75" s="7">
        <v>81.4817959969063</v>
      </c>
      <c r="CW75" s="7">
        <v>183.18751362783797</v>
      </c>
      <c r="CX75" s="7">
        <v>229.41812156563327</v>
      </c>
      <c r="CY75" s="7">
        <v>1697.7543523445861</v>
      </c>
      <c r="CZ75" s="7"/>
      <c r="DA75" s="7"/>
      <c r="DB75" s="7"/>
      <c r="DC75" s="7"/>
      <c r="DD75" s="7">
        <v>97.13119442816982</v>
      </c>
      <c r="DE75" s="7"/>
      <c r="DF75" s="7">
        <v>8513.0213620612594</v>
      </c>
      <c r="DG75" s="7">
        <v>26882.517534367827</v>
      </c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</row>
    <row r="76" spans="1:147" x14ac:dyDescent="0.35">
      <c r="A76" t="str">
        <f>_xlfn.XLOOKUP(B76,Notes!$A$10:$A$121,Notes!$B$10:$B$121,"")</f>
        <v>Commodities - Machinery, equipment and vehicles</v>
      </c>
      <c r="B76" s="15" t="s">
        <v>136</v>
      </c>
      <c r="C76" s="7"/>
      <c r="D76" s="7"/>
      <c r="E76" s="7"/>
      <c r="F76" s="7"/>
      <c r="G76" s="7"/>
      <c r="H76" s="7"/>
      <c r="I76" s="7"/>
      <c r="J76" s="7">
        <v>0.17612568958926855</v>
      </c>
      <c r="K76" s="7">
        <v>4.5339887184011732E-2</v>
      </c>
      <c r="L76" s="7"/>
      <c r="M76" s="7">
        <v>1.5167495678337124E-2</v>
      </c>
      <c r="N76" s="7"/>
      <c r="O76" s="7">
        <v>0.21396754555967801</v>
      </c>
      <c r="P76" s="7"/>
      <c r="Q76" s="7"/>
      <c r="R76" s="7"/>
      <c r="S76" s="7"/>
      <c r="T76" s="7"/>
      <c r="U76" s="7">
        <v>1209.9422793114038</v>
      </c>
      <c r="V76" s="7">
        <v>1051.6749409717154</v>
      </c>
      <c r="W76" s="7">
        <v>35.669874197851129</v>
      </c>
      <c r="X76" s="7">
        <v>3.7993307175683255</v>
      </c>
      <c r="Y76" s="7">
        <v>118.04059950683532</v>
      </c>
      <c r="Z76" s="7">
        <v>289.33851223006667</v>
      </c>
      <c r="AA76" s="7">
        <v>58.259552010244803</v>
      </c>
      <c r="AB76" s="7">
        <v>39.603807031007094</v>
      </c>
      <c r="AC76" s="7">
        <v>145.60075320374469</v>
      </c>
      <c r="AD76" s="7">
        <v>91.39758492418072</v>
      </c>
      <c r="AE76" s="7">
        <v>1551.8561933210699</v>
      </c>
      <c r="AF76" s="7">
        <v>0.92248078334855976</v>
      </c>
      <c r="AG76" s="7">
        <v>305.31629223834159</v>
      </c>
      <c r="AH76" s="7">
        <v>44.688141791873598</v>
      </c>
      <c r="AI76" s="7">
        <v>261.34159488445573</v>
      </c>
      <c r="AJ76" s="7">
        <v>5.165175429683047</v>
      </c>
      <c r="AK76" s="7">
        <v>8.3800797531358935</v>
      </c>
      <c r="AL76" s="7">
        <v>11.93499553867597</v>
      </c>
      <c r="AM76" s="7">
        <v>6.4781409770761558</v>
      </c>
      <c r="AN76" s="7">
        <v>139.89785932509611</v>
      </c>
      <c r="AO76" s="7">
        <v>9.9953779215683003</v>
      </c>
      <c r="AP76" s="7">
        <v>0.71270982692644913</v>
      </c>
      <c r="AQ76" s="7">
        <v>7.610459402553797</v>
      </c>
      <c r="AR76" s="7">
        <v>8.8441301001654082</v>
      </c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>
        <v>785.39497889977827</v>
      </c>
      <c r="CQ76" s="7">
        <v>413.46293601475827</v>
      </c>
      <c r="CR76" s="7">
        <v>729.35929223174958</v>
      </c>
      <c r="CS76" s="7">
        <v>669.88820286566033</v>
      </c>
      <c r="CT76" s="7">
        <v>1678.5490057489635</v>
      </c>
      <c r="CU76" s="7">
        <v>48.039505665949733</v>
      </c>
      <c r="CV76" s="7">
        <v>196.99009608540791</v>
      </c>
      <c r="CW76" s="7">
        <v>527.74132806295972</v>
      </c>
      <c r="CX76" s="7">
        <v>1077.8174829628831</v>
      </c>
      <c r="CY76" s="7">
        <v>11517.338290393771</v>
      </c>
      <c r="CZ76" s="7"/>
      <c r="DA76" s="7"/>
      <c r="DB76" s="7"/>
      <c r="DC76" s="7"/>
      <c r="DD76" s="7">
        <v>20032.359774113269</v>
      </c>
      <c r="DE76" s="7"/>
      <c r="DF76" s="7">
        <v>359.81557042830184</v>
      </c>
      <c r="DG76" s="7">
        <v>43443.677929490055</v>
      </c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</row>
    <row r="77" spans="1:147" x14ac:dyDescent="0.35">
      <c r="A77" t="str">
        <f>_xlfn.XLOOKUP(B77,Notes!$A$10:$A$121,Notes!$B$10:$B$121,"")</f>
        <v>Commodities - Other manufacturing</v>
      </c>
      <c r="B77" s="15" t="s">
        <v>138</v>
      </c>
      <c r="C77" s="7"/>
      <c r="D77" s="7"/>
      <c r="E77" s="7"/>
      <c r="F77" s="7"/>
      <c r="G77" s="7"/>
      <c r="H77" s="7"/>
      <c r="I77" s="7"/>
      <c r="J77" s="7"/>
      <c r="K77" s="7"/>
      <c r="L77" s="7">
        <v>6.6806018888250857E-2</v>
      </c>
      <c r="M77" s="7">
        <v>4.0329629868362353</v>
      </c>
      <c r="N77" s="7">
        <v>28.277216828844683</v>
      </c>
      <c r="O77" s="7">
        <v>1.0799859201166995</v>
      </c>
      <c r="P77" s="7">
        <v>0.89743960944931789</v>
      </c>
      <c r="Q77" s="7"/>
      <c r="R77" s="7">
        <v>3.8951977055325089</v>
      </c>
      <c r="S77" s="7">
        <v>9.5129229998183433</v>
      </c>
      <c r="T77" s="7">
        <v>497.03145186106735</v>
      </c>
      <c r="U77" s="7">
        <v>172.005862064947</v>
      </c>
      <c r="V77" s="7">
        <v>102.08258071863314</v>
      </c>
      <c r="W77" s="7">
        <v>14.668837901242723</v>
      </c>
      <c r="X77" s="7">
        <v>103.08519147769425</v>
      </c>
      <c r="Y77" s="7">
        <v>337.40343542594496</v>
      </c>
      <c r="Z77" s="7">
        <v>485.75464348339125</v>
      </c>
      <c r="AA77" s="7">
        <v>85.463785477062729</v>
      </c>
      <c r="AB77" s="7">
        <v>336.41304271722379</v>
      </c>
      <c r="AC77" s="7">
        <v>34.758061372793058</v>
      </c>
      <c r="AD77" s="7">
        <v>1105.3282046670606</v>
      </c>
      <c r="AE77" s="7">
        <v>1514.1785534325431</v>
      </c>
      <c r="AF77" s="7">
        <v>572.03542222167687</v>
      </c>
      <c r="AG77" s="7">
        <v>448.95929219303974</v>
      </c>
      <c r="AH77" s="7">
        <v>1920.8168119102586</v>
      </c>
      <c r="AI77" s="7">
        <v>39.208517330819134</v>
      </c>
      <c r="AJ77" s="7">
        <v>312.81825027859168</v>
      </c>
      <c r="AK77" s="7">
        <v>77.158665137180733</v>
      </c>
      <c r="AL77" s="7">
        <v>301.93298646544838</v>
      </c>
      <c r="AM77" s="7">
        <v>125.95926654022399</v>
      </c>
      <c r="AN77" s="7">
        <v>269.63351797000479</v>
      </c>
      <c r="AO77" s="7">
        <v>33.757835519824056</v>
      </c>
      <c r="AP77" s="7">
        <v>209.97369173917068</v>
      </c>
      <c r="AQ77" s="7">
        <v>107.86970820782506</v>
      </c>
      <c r="AR77" s="7">
        <v>176.47606758764877</v>
      </c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>
        <v>299.44897005377004</v>
      </c>
      <c r="CQ77" s="7">
        <v>468.44724953965397</v>
      </c>
      <c r="CR77" s="7">
        <v>477.47441173837058</v>
      </c>
      <c r="CS77" s="7">
        <v>643.02312149769477</v>
      </c>
      <c r="CT77" s="7">
        <v>773.37539817213701</v>
      </c>
      <c r="CU77" s="7">
        <v>55.679388433666269</v>
      </c>
      <c r="CV77" s="7">
        <v>233.14750361909708</v>
      </c>
      <c r="CW77" s="7">
        <v>561.27875724803812</v>
      </c>
      <c r="CX77" s="7">
        <v>1104.779237664593</v>
      </c>
      <c r="CY77" s="7">
        <v>3311.7769865858399</v>
      </c>
      <c r="CZ77" s="7"/>
      <c r="DA77" s="7"/>
      <c r="DB77" s="7"/>
      <c r="DC77" s="7"/>
      <c r="DD77" s="7"/>
      <c r="DE77" s="7"/>
      <c r="DF77" s="7">
        <v>943.57971111349525</v>
      </c>
      <c r="DG77" s="7">
        <v>18304.546951437158</v>
      </c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</row>
    <row r="78" spans="1:147" x14ac:dyDescent="0.35">
      <c r="A78" t="str">
        <f>_xlfn.XLOOKUP(B78,Notes!$A$10:$A$121,Notes!$B$10:$B$121,"")</f>
        <v>Commodities - Electricity, gas and steam</v>
      </c>
      <c r="B78" s="15" t="s">
        <v>140</v>
      </c>
      <c r="C78" s="7"/>
      <c r="D78" s="7"/>
      <c r="E78" s="7"/>
      <c r="F78" s="7"/>
      <c r="G78" s="7"/>
      <c r="H78" s="7"/>
      <c r="I78" s="7"/>
      <c r="J78" s="7">
        <v>6.2597820200516727E-2</v>
      </c>
      <c r="K78" s="7"/>
      <c r="L78" s="7"/>
      <c r="M78" s="7">
        <v>7.141420341481923E-2</v>
      </c>
      <c r="N78" s="7"/>
      <c r="O78" s="7">
        <v>7.9765381558928899E-2</v>
      </c>
      <c r="P78" s="7">
        <v>2.5224622717698253</v>
      </c>
      <c r="Q78" s="7">
        <v>44.732367337212281</v>
      </c>
      <c r="R78" s="7">
        <v>8.3091372469010931</v>
      </c>
      <c r="S78" s="7">
        <v>107.14930700828099</v>
      </c>
      <c r="T78" s="7">
        <v>20.949704532198371</v>
      </c>
      <c r="U78" s="7">
        <v>177.43421289110321</v>
      </c>
      <c r="V78" s="7">
        <v>199.62084385530775</v>
      </c>
      <c r="W78" s="7">
        <v>9.9564420905645203</v>
      </c>
      <c r="X78" s="7">
        <v>127.33373428328046</v>
      </c>
      <c r="Y78" s="7">
        <v>142.43607458592999</v>
      </c>
      <c r="Z78" s="7">
        <v>149.41097634900586</v>
      </c>
      <c r="AA78" s="7">
        <v>187.594365383357</v>
      </c>
      <c r="AB78" s="7">
        <v>318.9439365102794</v>
      </c>
      <c r="AC78" s="7">
        <v>49.791626401410738</v>
      </c>
      <c r="AD78" s="7">
        <v>121.51522275748222</v>
      </c>
      <c r="AE78" s="7">
        <v>5977.3734749127998</v>
      </c>
      <c r="AF78" s="7">
        <v>740.54674021533856</v>
      </c>
      <c r="AG78" s="7">
        <v>3.3706192523999343</v>
      </c>
      <c r="AH78" s="7">
        <v>868.57893781971541</v>
      </c>
      <c r="AI78" s="7">
        <v>15.102084390600831</v>
      </c>
      <c r="AJ78" s="7">
        <v>4.8923166378967204</v>
      </c>
      <c r="AK78" s="7">
        <v>29.569788667695502</v>
      </c>
      <c r="AL78" s="7">
        <v>67.603509340867916</v>
      </c>
      <c r="AM78" s="7">
        <v>25.348522949646302</v>
      </c>
      <c r="AN78" s="7">
        <v>239.13505376212296</v>
      </c>
      <c r="AO78" s="7">
        <v>141.88498731626862</v>
      </c>
      <c r="AP78" s="7">
        <v>153.76792058944145</v>
      </c>
      <c r="AQ78" s="7">
        <v>227.98834393145336</v>
      </c>
      <c r="AR78" s="7">
        <v>116.34355250736533</v>
      </c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>
        <v>46.768569201160162</v>
      </c>
      <c r="CQ78" s="7">
        <v>76.089587063218147</v>
      </c>
      <c r="CR78" s="7">
        <v>80.941410005182917</v>
      </c>
      <c r="CS78" s="7">
        <v>100.09084884864606</v>
      </c>
      <c r="CT78" s="7">
        <v>180.13365315296497</v>
      </c>
      <c r="CU78" s="7">
        <v>13.955063082388873</v>
      </c>
      <c r="CV78" s="7">
        <v>99.475187306337048</v>
      </c>
      <c r="CW78" s="7">
        <v>216.38699857776953</v>
      </c>
      <c r="CX78" s="7">
        <v>393.69785770810256</v>
      </c>
      <c r="CY78" s="7">
        <v>888.107441496315</v>
      </c>
      <c r="CZ78" s="7"/>
      <c r="DA78" s="7"/>
      <c r="DB78" s="7"/>
      <c r="DC78" s="7"/>
      <c r="DD78" s="7"/>
      <c r="DE78" s="7"/>
      <c r="DF78" s="7"/>
      <c r="DG78" s="7">
        <v>12375.066659644957</v>
      </c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</row>
    <row r="79" spans="1:147" x14ac:dyDescent="0.35">
      <c r="A79" t="str">
        <f>_xlfn.XLOOKUP(B79,Notes!$A$10:$A$121,Notes!$B$10:$B$121,"")</f>
        <v>Commodities - Water supply and sewage</v>
      </c>
      <c r="B79" s="15" t="s">
        <v>142</v>
      </c>
      <c r="C79" s="7"/>
      <c r="D79" s="7"/>
      <c r="E79" s="7"/>
      <c r="F79" s="7"/>
      <c r="G79" s="7"/>
      <c r="H79" s="7"/>
      <c r="I79" s="7"/>
      <c r="J79" s="7">
        <v>4.0092976043994151E-2</v>
      </c>
      <c r="K79" s="7"/>
      <c r="L79" s="7"/>
      <c r="M79" s="7">
        <v>3.162774409370453E-2</v>
      </c>
      <c r="N79" s="7"/>
      <c r="O79" s="7">
        <v>5.2568784031341922E-2</v>
      </c>
      <c r="P79" s="7">
        <v>1.1961760359391156E-2</v>
      </c>
      <c r="Q79" s="7"/>
      <c r="R79" s="7">
        <v>4.1076118413434211</v>
      </c>
      <c r="S79" s="7">
        <v>54.749845511067448</v>
      </c>
      <c r="T79" s="7">
        <v>5.1602070225815901E-2</v>
      </c>
      <c r="U79" s="7">
        <v>1.8349965657128913</v>
      </c>
      <c r="V79" s="7">
        <v>72.660451329676249</v>
      </c>
      <c r="W79" s="7">
        <v>3.4957814412902075</v>
      </c>
      <c r="X79" s="7">
        <v>6.9844832952335603</v>
      </c>
      <c r="Y79" s="7">
        <v>0.5489089085876373</v>
      </c>
      <c r="Z79" s="7">
        <v>4.9071670373417691</v>
      </c>
      <c r="AA79" s="7">
        <v>3.2987268890384808E-2</v>
      </c>
      <c r="AB79" s="7">
        <v>0.3317904726595578</v>
      </c>
      <c r="AC79" s="7">
        <v>1.5214550572541488</v>
      </c>
      <c r="AD79" s="7">
        <v>0.84733857953988245</v>
      </c>
      <c r="AE79" s="7">
        <v>170.70411624564431</v>
      </c>
      <c r="AF79" s="7">
        <v>2.961285415875377</v>
      </c>
      <c r="AG79" s="7">
        <v>22.829895242994191</v>
      </c>
      <c r="AH79" s="7">
        <v>499.51478832569779</v>
      </c>
      <c r="AI79" s="7">
        <v>2.2195549779012165</v>
      </c>
      <c r="AJ79" s="7">
        <v>133.54303118469784</v>
      </c>
      <c r="AK79" s="7">
        <v>10.930528798442971</v>
      </c>
      <c r="AL79" s="7">
        <v>34.327208317196927</v>
      </c>
      <c r="AM79" s="7">
        <v>10.469431753041672</v>
      </c>
      <c r="AN79" s="7">
        <v>19.239104656050323</v>
      </c>
      <c r="AO79" s="7">
        <v>73.668433872299332</v>
      </c>
      <c r="AP79" s="7">
        <v>78.999589633274056</v>
      </c>
      <c r="AQ79" s="7">
        <v>138.39209363505879</v>
      </c>
      <c r="AR79" s="7">
        <v>37.10082035150549</v>
      </c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>
        <v>49.71340957967665</v>
      </c>
      <c r="CQ79" s="7">
        <v>45.982196916649031</v>
      </c>
      <c r="CR79" s="7">
        <v>64.367921185745203</v>
      </c>
      <c r="CS79" s="7">
        <v>72.2359328645544</v>
      </c>
      <c r="CT79" s="7">
        <v>101.60153085664405</v>
      </c>
      <c r="CU79" s="7">
        <v>20.48459276023252</v>
      </c>
      <c r="CV79" s="7">
        <v>103.39180618233394</v>
      </c>
      <c r="CW79" s="7">
        <v>255.01231914040108</v>
      </c>
      <c r="CX79" s="7">
        <v>446.23313113542486</v>
      </c>
      <c r="CY79" s="7">
        <v>1106.4114729682021</v>
      </c>
      <c r="CZ79" s="7"/>
      <c r="DA79" s="7"/>
      <c r="DB79" s="7"/>
      <c r="DC79" s="7"/>
      <c r="DD79" s="7"/>
      <c r="DE79" s="7"/>
      <c r="DF79" s="7"/>
      <c r="DG79" s="7">
        <v>3652.5448666428956</v>
      </c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</row>
    <row r="80" spans="1:147" x14ac:dyDescent="0.35">
      <c r="A80" t="str">
        <f>_xlfn.XLOOKUP(B80,Notes!$A$10:$A$121,Notes!$B$10:$B$121,"")</f>
        <v>Commodities - Construction</v>
      </c>
      <c r="B80" s="15" t="s">
        <v>144</v>
      </c>
      <c r="C80" s="7"/>
      <c r="D80" s="7"/>
      <c r="E80" s="7"/>
      <c r="F80" s="7"/>
      <c r="G80" s="7"/>
      <c r="H80" s="7"/>
      <c r="I80" s="7"/>
      <c r="J80" s="7">
        <v>0.19946929880690484</v>
      </c>
      <c r="K80" s="7"/>
      <c r="L80" s="7"/>
      <c r="M80" s="7">
        <v>0.10108488801960079</v>
      </c>
      <c r="N80" s="7"/>
      <c r="O80" s="7">
        <v>4.8699162869833335E-2</v>
      </c>
      <c r="P80" s="7">
        <v>6.8426179304279984</v>
      </c>
      <c r="Q80" s="7">
        <v>41.337825671891366</v>
      </c>
      <c r="R80" s="7">
        <v>380.36368721159488</v>
      </c>
      <c r="S80" s="7">
        <v>0.78783045191606127</v>
      </c>
      <c r="T80" s="7"/>
      <c r="U80" s="7">
        <v>5.9034502792649093</v>
      </c>
      <c r="V80" s="7">
        <v>20.285649913243137</v>
      </c>
      <c r="W80" s="7">
        <v>0.29637126570515993</v>
      </c>
      <c r="X80" s="7">
        <v>13.552131887764689</v>
      </c>
      <c r="Y80" s="7">
        <v>2.3239721538172593</v>
      </c>
      <c r="Z80" s="7">
        <v>6.3913184955903288</v>
      </c>
      <c r="AA80" s="7">
        <v>0.63026087741304437</v>
      </c>
      <c r="AB80" s="7">
        <v>9.0304419535863083</v>
      </c>
      <c r="AC80" s="7">
        <v>7.8629562623758407</v>
      </c>
      <c r="AD80" s="7">
        <v>8.2272678764300959</v>
      </c>
      <c r="AE80" s="7">
        <v>1.5306684215429305</v>
      </c>
      <c r="AF80" s="7"/>
      <c r="AG80" s="7">
        <v>105.41580644491808</v>
      </c>
      <c r="AH80" s="7">
        <v>281.35295712235364</v>
      </c>
      <c r="AI80" s="7">
        <v>12.642914255756883</v>
      </c>
      <c r="AJ80" s="7">
        <v>19.679629095744886</v>
      </c>
      <c r="AK80" s="7">
        <v>184.83648276234914</v>
      </c>
      <c r="AL80" s="7">
        <v>81.95581482533035</v>
      </c>
      <c r="AM80" s="7">
        <v>12.165054250312277</v>
      </c>
      <c r="AN80" s="7">
        <v>126.16837680152943</v>
      </c>
      <c r="AO80" s="7">
        <v>212.92403617763256</v>
      </c>
      <c r="AP80" s="7">
        <v>184.39921592217988</v>
      </c>
      <c r="AQ80" s="7">
        <v>284.54100755900009</v>
      </c>
      <c r="AR80" s="7">
        <v>13.005119349175192</v>
      </c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>
        <v>116.87051323188587</v>
      </c>
      <c r="CQ80" s="7">
        <v>126.66456536166513</v>
      </c>
      <c r="CR80" s="7">
        <v>137.76912429762115</v>
      </c>
      <c r="CS80" s="7">
        <v>134.62679368296992</v>
      </c>
      <c r="CT80" s="7">
        <v>181.51395763361765</v>
      </c>
      <c r="CU80" s="7">
        <v>13.867908996142244</v>
      </c>
      <c r="CV80" s="7">
        <v>78.202541313784948</v>
      </c>
      <c r="CW80" s="7">
        <v>160.61830382003143</v>
      </c>
      <c r="CX80" s="7">
        <v>166.81803227684756</v>
      </c>
      <c r="CY80" s="7">
        <v>904.65905143746647</v>
      </c>
      <c r="CZ80" s="7"/>
      <c r="DA80" s="7"/>
      <c r="DB80" s="7"/>
      <c r="DC80" s="7"/>
      <c r="DD80" s="7">
        <v>40958.402074778358</v>
      </c>
      <c r="DE80" s="7"/>
      <c r="DF80" s="7"/>
      <c r="DG80" s="7">
        <v>45004.814985398931</v>
      </c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</row>
    <row r="81" spans="1:147" x14ac:dyDescent="0.35">
      <c r="A81" t="str">
        <f>_xlfn.XLOOKUP(B81,Notes!$A$10:$A$121,Notes!$B$10:$B$121,"")</f>
        <v>Commodities - Wholesale and retail trade</v>
      </c>
      <c r="B81" s="15" t="s">
        <v>146</v>
      </c>
      <c r="C81" s="7"/>
      <c r="D81" s="7"/>
      <c r="E81" s="7"/>
      <c r="F81" s="7"/>
      <c r="G81" s="7"/>
      <c r="H81" s="7"/>
      <c r="I81" s="7"/>
      <c r="J81" s="7">
        <v>0.55394671902751069</v>
      </c>
      <c r="K81" s="7">
        <v>0.21494377239230947</v>
      </c>
      <c r="L81" s="7">
        <v>2.1687382355865461</v>
      </c>
      <c r="M81" s="7">
        <v>22.779021749703766</v>
      </c>
      <c r="N81" s="7"/>
      <c r="O81" s="7">
        <v>0.89756600126954855</v>
      </c>
      <c r="P81" s="7">
        <v>2.8100950597954011</v>
      </c>
      <c r="Q81" s="7">
        <v>21.631483385282937</v>
      </c>
      <c r="R81" s="7">
        <v>6.2411108217497295</v>
      </c>
      <c r="S81" s="7">
        <v>216.73054011331485</v>
      </c>
      <c r="T81" s="7">
        <v>56.717573855176042</v>
      </c>
      <c r="U81" s="7">
        <v>201.49807411439429</v>
      </c>
      <c r="V81" s="7">
        <v>13.882370896088094</v>
      </c>
      <c r="W81" s="7"/>
      <c r="X81" s="7">
        <v>0.74646638148287225</v>
      </c>
      <c r="Y81" s="7">
        <v>4.0536245904688624</v>
      </c>
      <c r="Z81" s="7">
        <v>2.2134733485802838</v>
      </c>
      <c r="AA81" s="7">
        <v>0.35580250152579346</v>
      </c>
      <c r="AB81" s="7">
        <v>0.10686171252968203</v>
      </c>
      <c r="AC81" s="7"/>
      <c r="AD81" s="7">
        <v>1.8739741957068178E-3</v>
      </c>
      <c r="AE81" s="7">
        <v>106.00442844724301</v>
      </c>
      <c r="AF81" s="7">
        <v>3.7875549206972057</v>
      </c>
      <c r="AG81" s="7">
        <v>0.59250000553760052</v>
      </c>
      <c r="AH81" s="7">
        <v>2072.9673806973119</v>
      </c>
      <c r="AI81" s="7">
        <v>509.58860591450741</v>
      </c>
      <c r="AJ81" s="7">
        <v>132.09599619927673</v>
      </c>
      <c r="AK81" s="7">
        <v>63.041456848955903</v>
      </c>
      <c r="AL81" s="7">
        <v>247.72402178763656</v>
      </c>
      <c r="AM81" s="7">
        <v>16.341435364852167</v>
      </c>
      <c r="AN81" s="7">
        <v>462.02269833359605</v>
      </c>
      <c r="AO81" s="7">
        <v>650.53684503680495</v>
      </c>
      <c r="AP81" s="7">
        <v>372.04045177528241</v>
      </c>
      <c r="AQ81" s="7">
        <v>455.93741511223726</v>
      </c>
      <c r="AR81" s="7">
        <v>46.51479253935026</v>
      </c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>
        <v>85795.47116859068</v>
      </c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>
        <v>91488.270318806535</v>
      </c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</row>
    <row r="82" spans="1:147" x14ac:dyDescent="0.35">
      <c r="A82" t="str">
        <f>_xlfn.XLOOKUP(B82,Notes!$A$10:$A$121,Notes!$B$10:$B$121,"")</f>
        <v>Commodities - Transportation and storage</v>
      </c>
      <c r="B82" s="15" t="s">
        <v>148</v>
      </c>
      <c r="C82" s="7"/>
      <c r="D82" s="7"/>
      <c r="E82" s="7"/>
      <c r="F82" s="7"/>
      <c r="G82" s="7"/>
      <c r="H82" s="7"/>
      <c r="I82" s="7"/>
      <c r="J82" s="7">
        <v>2.8710446128991189</v>
      </c>
      <c r="K82" s="7">
        <v>0.1599294095984016</v>
      </c>
      <c r="L82" s="7">
        <v>3.1988970031416621</v>
      </c>
      <c r="M82" s="7">
        <v>36.63347346695582</v>
      </c>
      <c r="N82" s="7"/>
      <c r="O82" s="7">
        <v>3.8335961781674071</v>
      </c>
      <c r="P82" s="7">
        <v>2.8905705290210939</v>
      </c>
      <c r="Q82" s="7">
        <v>53.808281522465244</v>
      </c>
      <c r="R82" s="7">
        <v>105.94366470927488</v>
      </c>
      <c r="S82" s="7">
        <v>814.96049225207821</v>
      </c>
      <c r="T82" s="7">
        <v>45.051891737029941</v>
      </c>
      <c r="U82" s="7">
        <v>10564.769921552414</v>
      </c>
      <c r="V82" s="7">
        <v>4014.3909495898456</v>
      </c>
      <c r="W82" s="7">
        <v>35.201098372677052</v>
      </c>
      <c r="X82" s="7">
        <v>102.1113618578986</v>
      </c>
      <c r="Y82" s="7">
        <v>52.978155654741002</v>
      </c>
      <c r="Z82" s="7">
        <v>47.5666172110842</v>
      </c>
      <c r="AA82" s="7">
        <v>12.173218844383355</v>
      </c>
      <c r="AB82" s="7">
        <v>45.608219027436775</v>
      </c>
      <c r="AC82" s="7">
        <v>119.37008612496875</v>
      </c>
      <c r="AD82" s="7">
        <v>171.70748480433136</v>
      </c>
      <c r="AE82" s="7">
        <v>835.55293012210961</v>
      </c>
      <c r="AF82" s="7">
        <v>16.420013242965549</v>
      </c>
      <c r="AG82" s="7">
        <v>124.39876870676859</v>
      </c>
      <c r="AH82" s="7">
        <v>10244.546331276817</v>
      </c>
      <c r="AI82" s="7">
        <v>69.786416266939469</v>
      </c>
      <c r="AJ82" s="7">
        <v>197.14863580167528</v>
      </c>
      <c r="AK82" s="7">
        <v>19.426121356928899</v>
      </c>
      <c r="AL82" s="7">
        <v>222.47156367750452</v>
      </c>
      <c r="AM82" s="7">
        <v>9.9906863357324021</v>
      </c>
      <c r="AN82" s="7">
        <v>265.76001238411772</v>
      </c>
      <c r="AO82" s="7">
        <v>342.547116815121</v>
      </c>
      <c r="AP82" s="7">
        <v>200.80920972822523</v>
      </c>
      <c r="AQ82" s="7">
        <v>533.54987858249763</v>
      </c>
      <c r="AR82" s="7">
        <v>106.69811159157916</v>
      </c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>
        <v>1295.3653749277369</v>
      </c>
      <c r="CJ82" s="7"/>
      <c r="CK82" s="7"/>
      <c r="CL82" s="7"/>
      <c r="CM82" s="7"/>
      <c r="CN82" s="7"/>
      <c r="CO82" s="7"/>
      <c r="CP82" s="7">
        <v>153.47395905881888</v>
      </c>
      <c r="CQ82" s="7">
        <v>248.37539564659247</v>
      </c>
      <c r="CR82" s="7">
        <v>328.43454060938387</v>
      </c>
      <c r="CS82" s="7">
        <v>404.37874718427975</v>
      </c>
      <c r="CT82" s="7">
        <v>554.46750187871635</v>
      </c>
      <c r="CU82" s="7">
        <v>34.244310453168261</v>
      </c>
      <c r="CV82" s="7">
        <v>189.27288499505008</v>
      </c>
      <c r="CW82" s="7">
        <v>467.63923103922514</v>
      </c>
      <c r="CX82" s="7">
        <v>1053.454389899023</v>
      </c>
      <c r="CY82" s="7">
        <v>3109.5626618177585</v>
      </c>
      <c r="CZ82" s="7"/>
      <c r="DA82" s="7"/>
      <c r="DB82" s="7"/>
      <c r="DC82" s="7"/>
      <c r="DD82" s="7"/>
      <c r="DE82" s="7"/>
      <c r="DF82" s="7">
        <v>16702.650582304988</v>
      </c>
      <c r="DG82" s="7">
        <v>53965.654330164129</v>
      </c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</row>
    <row r="83" spans="1:147" x14ac:dyDescent="0.35">
      <c r="A83" t="str">
        <f>_xlfn.XLOOKUP(B83,Notes!$A$10:$A$121,Notes!$B$10:$B$121,"")</f>
        <v>Commodities - Accommodation and food services</v>
      </c>
      <c r="B83" s="15" t="s">
        <v>150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>
        <v>1.033692072582715E-2</v>
      </c>
      <c r="N83" s="7"/>
      <c r="O83" s="7">
        <v>3.6057783388483637E-2</v>
      </c>
      <c r="P83" s="7">
        <v>3.9872426797682419E-3</v>
      </c>
      <c r="Q83" s="7"/>
      <c r="R83" s="7">
        <v>6.8226675883684737E-2</v>
      </c>
      <c r="S83" s="7"/>
      <c r="T83" s="7"/>
      <c r="U83" s="7">
        <v>0.82144821570589122</v>
      </c>
      <c r="V83" s="7">
        <v>1.9326747112237239E-2</v>
      </c>
      <c r="W83" s="7"/>
      <c r="X83" s="7">
        <v>0.68517200876560125</v>
      </c>
      <c r="Y83" s="7">
        <v>0.26918852278975236</v>
      </c>
      <c r="Z83" s="7">
        <v>9.6394339488360625E-2</v>
      </c>
      <c r="AA83" s="7">
        <v>1.1781159047297043E-3</v>
      </c>
      <c r="AB83" s="7"/>
      <c r="AC83" s="7">
        <v>0.21046362883952222</v>
      </c>
      <c r="AD83" s="7">
        <v>1.2912965588847598E-4</v>
      </c>
      <c r="AE83" s="7">
        <v>166.88556515569661</v>
      </c>
      <c r="AF83" s="7">
        <v>11.507743154252509</v>
      </c>
      <c r="AG83" s="7">
        <v>0.12065914738815098</v>
      </c>
      <c r="AH83" s="7">
        <v>40.837158576186546</v>
      </c>
      <c r="AI83" s="7">
        <v>3.0941568234677232</v>
      </c>
      <c r="AJ83" s="7">
        <v>17.544123637859347</v>
      </c>
      <c r="AK83" s="7">
        <v>119.08000255276323</v>
      </c>
      <c r="AL83" s="7">
        <v>354.14301368360947</v>
      </c>
      <c r="AM83" s="7"/>
      <c r="AN83" s="7">
        <v>37.028065742154276</v>
      </c>
      <c r="AO83" s="7">
        <v>98.443756544386531</v>
      </c>
      <c r="AP83" s="7">
        <v>792.54380597831232</v>
      </c>
      <c r="AQ83" s="7">
        <v>208.66495429625604</v>
      </c>
      <c r="AR83" s="7">
        <v>5.5807763811793087</v>
      </c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>
        <v>480.81042416633954</v>
      </c>
      <c r="CQ83" s="7">
        <v>949.4090861732825</v>
      </c>
      <c r="CR83" s="7">
        <v>1190.7624728914457</v>
      </c>
      <c r="CS83" s="7">
        <v>1439.7427405979147</v>
      </c>
      <c r="CT83" s="7">
        <v>1638.9743391295679</v>
      </c>
      <c r="CU83" s="7">
        <v>151.2723125897902</v>
      </c>
      <c r="CV83" s="7">
        <v>835.31136360830953</v>
      </c>
      <c r="CW83" s="7">
        <v>1958.5585370641732</v>
      </c>
      <c r="CX83" s="7">
        <v>3775.8799517333791</v>
      </c>
      <c r="CY83" s="7">
        <v>8752.2375300759268</v>
      </c>
      <c r="CZ83" s="7"/>
      <c r="DA83" s="7"/>
      <c r="DB83" s="7"/>
      <c r="DC83" s="7"/>
      <c r="DD83" s="7"/>
      <c r="DE83" s="7"/>
      <c r="DF83" s="7">
        <v>3780.3577695825452</v>
      </c>
      <c r="DG83" s="7">
        <v>26811.012218617125</v>
      </c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</row>
    <row r="84" spans="1:147" x14ac:dyDescent="0.35">
      <c r="A84" t="str">
        <f>_xlfn.XLOOKUP(B84,Notes!$A$10:$A$121,Notes!$B$10:$B$121,"")</f>
        <v>Commodities - Information and communication</v>
      </c>
      <c r="B84" s="15" t="s">
        <v>152</v>
      </c>
      <c r="C84" s="7"/>
      <c r="D84" s="7"/>
      <c r="E84" s="7"/>
      <c r="F84" s="7"/>
      <c r="G84" s="7"/>
      <c r="H84" s="7"/>
      <c r="I84" s="7"/>
      <c r="J84" s="7">
        <v>4.6464707410589508E-2</v>
      </c>
      <c r="K84" s="7"/>
      <c r="L84" s="7"/>
      <c r="M84" s="7">
        <v>3.4104897071486397</v>
      </c>
      <c r="N84" s="7"/>
      <c r="O84" s="7">
        <v>7.6711091709565069E-2</v>
      </c>
      <c r="P84" s="7">
        <v>0.14753601800502558</v>
      </c>
      <c r="Q84" s="7">
        <v>0.6330741871646578</v>
      </c>
      <c r="R84" s="7">
        <v>0.39228652038577189</v>
      </c>
      <c r="S84" s="7"/>
      <c r="T84" s="7">
        <v>1.6461268075599955</v>
      </c>
      <c r="U84" s="7">
        <v>5535.5925890367171</v>
      </c>
      <c r="V84" s="7">
        <v>106.26586327177229</v>
      </c>
      <c r="W84" s="7">
        <v>5.3837855606913916</v>
      </c>
      <c r="X84" s="7">
        <v>46.954169831499314</v>
      </c>
      <c r="Y84" s="7">
        <v>61.691164527818948</v>
      </c>
      <c r="Z84" s="7">
        <v>60.130999571797247</v>
      </c>
      <c r="AA84" s="7">
        <v>23.95532710970808</v>
      </c>
      <c r="AB84" s="7">
        <v>36.161142450160902</v>
      </c>
      <c r="AC84" s="7">
        <v>19.454940602235364</v>
      </c>
      <c r="AD84" s="7">
        <v>67.075837330754851</v>
      </c>
      <c r="AE84" s="7">
        <v>13.654208287371683</v>
      </c>
      <c r="AF84" s="7">
        <v>60.275400810209206</v>
      </c>
      <c r="AG84" s="7">
        <v>32.558021971004351</v>
      </c>
      <c r="AH84" s="7">
        <v>1043.3236745273975</v>
      </c>
      <c r="AI84" s="7">
        <v>39.246525398452512</v>
      </c>
      <c r="AJ84" s="7">
        <v>112.43000992197315</v>
      </c>
      <c r="AK84" s="7">
        <v>58.725500329016185</v>
      </c>
      <c r="AL84" s="7">
        <v>686.10527144275727</v>
      </c>
      <c r="AM84" s="7">
        <v>14.026984239240431</v>
      </c>
      <c r="AN84" s="7">
        <v>335.86809152751704</v>
      </c>
      <c r="AO84" s="7">
        <v>513.6535041979746</v>
      </c>
      <c r="AP84" s="7">
        <v>313.48379468729951</v>
      </c>
      <c r="AQ84" s="7">
        <v>401.94612269349983</v>
      </c>
      <c r="AR84" s="7">
        <v>126.84389209028488</v>
      </c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>
        <v>25.473778202461318</v>
      </c>
      <c r="CQ84" s="7">
        <v>42.504276899862411</v>
      </c>
      <c r="CR84" s="7">
        <v>52.981682597806731</v>
      </c>
      <c r="CS84" s="7">
        <v>69.442926781492375</v>
      </c>
      <c r="CT84" s="7">
        <v>98.43893222891964</v>
      </c>
      <c r="CU84" s="7">
        <v>6.3203948977301501</v>
      </c>
      <c r="CV84" s="7">
        <v>35.412701153290996</v>
      </c>
      <c r="CW84" s="7">
        <v>86.77822595190149</v>
      </c>
      <c r="CX84" s="7">
        <v>196.26103989236702</v>
      </c>
      <c r="CY84" s="7">
        <v>549.39619292151201</v>
      </c>
      <c r="CZ84" s="7"/>
      <c r="DA84" s="7"/>
      <c r="DB84" s="7"/>
      <c r="DC84" s="7"/>
      <c r="DD84" s="7"/>
      <c r="DE84" s="7"/>
      <c r="DF84" s="7"/>
      <c r="DG84" s="7">
        <v>10884.169661983884</v>
      </c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</row>
    <row r="85" spans="1:147" x14ac:dyDescent="0.35">
      <c r="A85" t="str">
        <f>_xlfn.XLOOKUP(B85,Notes!$A$10:$A$121,Notes!$B$10:$B$121,"")</f>
        <v>Commodities - Finance and insurance</v>
      </c>
      <c r="B85" s="15" t="s">
        <v>154</v>
      </c>
      <c r="C85" s="7"/>
      <c r="D85" s="7"/>
      <c r="E85" s="7"/>
      <c r="F85" s="7"/>
      <c r="G85" s="7"/>
      <c r="H85" s="7"/>
      <c r="I85" s="7"/>
      <c r="J85" s="7">
        <v>2.8349231853188996</v>
      </c>
      <c r="K85" s="7"/>
      <c r="L85" s="7"/>
      <c r="M85" s="7">
        <v>1.6968459086434973</v>
      </c>
      <c r="N85" s="7"/>
      <c r="O85" s="7">
        <v>4.4833082627686682</v>
      </c>
      <c r="P85" s="7">
        <v>0.45121745947827618</v>
      </c>
      <c r="Q85" s="7"/>
      <c r="R85" s="7">
        <v>4.1687037330355388</v>
      </c>
      <c r="S85" s="7"/>
      <c r="T85" s="7">
        <v>167.37323304190983</v>
      </c>
      <c r="U85" s="7">
        <v>994.0230119251105</v>
      </c>
      <c r="V85" s="7">
        <v>269.63327311306546</v>
      </c>
      <c r="W85" s="7">
        <v>34.654209082102156</v>
      </c>
      <c r="X85" s="7">
        <v>85.204611127227608</v>
      </c>
      <c r="Y85" s="7">
        <v>308.26816096872074</v>
      </c>
      <c r="Z85" s="7">
        <v>2081.8589794153172</v>
      </c>
      <c r="AA85" s="7">
        <v>181.06079301318709</v>
      </c>
      <c r="AB85" s="7">
        <v>264.28162545661337</v>
      </c>
      <c r="AC85" s="7">
        <v>33.672636929723843</v>
      </c>
      <c r="AD85" s="7">
        <v>127.33469506317883</v>
      </c>
      <c r="AE85" s="7">
        <v>260.2468705166836</v>
      </c>
      <c r="AF85" s="7">
        <v>50.484016738896038</v>
      </c>
      <c r="AG85" s="7">
        <v>14.7908259754509</v>
      </c>
      <c r="AH85" s="7">
        <v>3950.045767956567</v>
      </c>
      <c r="AI85" s="7">
        <v>770.05661753849847</v>
      </c>
      <c r="AJ85" s="7">
        <v>555.16126102563999</v>
      </c>
      <c r="AK85" s="7">
        <v>2282.0861225922363</v>
      </c>
      <c r="AL85" s="7">
        <v>4464.7974646286257</v>
      </c>
      <c r="AM85" s="7">
        <v>208.47193890760096</v>
      </c>
      <c r="AN85" s="7">
        <v>2139.1521213562664</v>
      </c>
      <c r="AO85" s="7">
        <v>727.01914141388147</v>
      </c>
      <c r="AP85" s="7">
        <v>7.1149146074452849</v>
      </c>
      <c r="AQ85" s="7">
        <v>20.665104460632634</v>
      </c>
      <c r="AR85" s="7">
        <v>364.50239968776509</v>
      </c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>
        <v>314.41034152943342</v>
      </c>
      <c r="CQ85" s="7">
        <v>246.41600782122737</v>
      </c>
      <c r="CR85" s="7">
        <v>207.84313395546818</v>
      </c>
      <c r="CS85" s="7">
        <v>226.03838571203681</v>
      </c>
      <c r="CT85" s="7">
        <v>758.49789263174216</v>
      </c>
      <c r="CU85" s="7">
        <v>63.950093898688294</v>
      </c>
      <c r="CV85" s="7">
        <v>213.02688880340696</v>
      </c>
      <c r="CW85" s="7">
        <v>332.65159405871179</v>
      </c>
      <c r="CX85" s="7">
        <v>592.60679251563784</v>
      </c>
      <c r="CY85" s="7">
        <v>1590.1311393440833</v>
      </c>
      <c r="CZ85" s="7"/>
      <c r="DA85" s="7"/>
      <c r="DB85" s="7"/>
      <c r="DC85" s="7"/>
      <c r="DD85" s="7"/>
      <c r="DE85" s="7"/>
      <c r="DF85" s="7">
        <v>17771.817130975294</v>
      </c>
      <c r="DG85" s="7">
        <v>42692.984196337333</v>
      </c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</row>
    <row r="86" spans="1:147" x14ac:dyDescent="0.35">
      <c r="A86" t="str">
        <f>_xlfn.XLOOKUP(B86,Notes!$A$10:$A$121,Notes!$B$10:$B$121,"")</f>
        <v>Commodities - Real estate activities</v>
      </c>
      <c r="B86" s="15" t="s">
        <v>156</v>
      </c>
      <c r="C86" s="7"/>
      <c r="D86" s="7"/>
      <c r="E86" s="7"/>
      <c r="F86" s="7"/>
      <c r="G86" s="7"/>
      <c r="H86" s="7"/>
      <c r="I86" s="7"/>
      <c r="J86" s="7">
        <v>1.6402059926071706E-2</v>
      </c>
      <c r="K86" s="7"/>
      <c r="L86" s="7"/>
      <c r="M86" s="7">
        <v>3.0299404517370804E-2</v>
      </c>
      <c r="N86" s="7"/>
      <c r="O86" s="7">
        <v>2.1439042638054011E-2</v>
      </c>
      <c r="P86" s="7">
        <v>4.1345063206240154</v>
      </c>
      <c r="Q86" s="7">
        <v>1.4402598435978002</v>
      </c>
      <c r="R86" s="7">
        <v>276.15891012532342</v>
      </c>
      <c r="S86" s="7">
        <v>16.574681254651935</v>
      </c>
      <c r="T86" s="7">
        <v>71.780002075585173</v>
      </c>
      <c r="U86" s="7">
        <v>36.142294270868</v>
      </c>
      <c r="V86" s="7">
        <v>45.881851501876106</v>
      </c>
      <c r="W86" s="7">
        <v>2.8222267374622749</v>
      </c>
      <c r="X86" s="7">
        <v>35.35362439200059</v>
      </c>
      <c r="Y86" s="7">
        <v>27.773716439833393</v>
      </c>
      <c r="Z86" s="7">
        <v>32.840254431646649</v>
      </c>
      <c r="AA86" s="7">
        <v>6.6148050459857526</v>
      </c>
      <c r="AB86" s="7">
        <v>12.110306932338974</v>
      </c>
      <c r="AC86" s="7">
        <v>10.045792908505389</v>
      </c>
      <c r="AD86" s="7">
        <v>43.355417732632006</v>
      </c>
      <c r="AE86" s="7">
        <v>165.04091513851338</v>
      </c>
      <c r="AF86" s="7">
        <v>1.4912334706432966</v>
      </c>
      <c r="AG86" s="7">
        <v>3.0171680095102702</v>
      </c>
      <c r="AH86" s="7">
        <v>1160.3556087433842</v>
      </c>
      <c r="AI86" s="7">
        <v>38.075794038282417</v>
      </c>
      <c r="AJ86" s="7">
        <v>48.058960030207857</v>
      </c>
      <c r="AK86" s="7">
        <v>92.996409154711174</v>
      </c>
      <c r="AL86" s="7">
        <v>77.013080482263888</v>
      </c>
      <c r="AM86" s="7">
        <v>7.955540920452715</v>
      </c>
      <c r="AN86" s="7">
        <v>142.93574441807451</v>
      </c>
      <c r="AO86" s="7">
        <v>118.0242599333526</v>
      </c>
      <c r="AP86" s="7">
        <v>321.3689909537693</v>
      </c>
      <c r="AQ86" s="7">
        <v>219.71365186202829</v>
      </c>
      <c r="AR86" s="7">
        <v>51.712730947949773</v>
      </c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>
        <v>18.959643224401308</v>
      </c>
      <c r="CQ86" s="7">
        <v>52.812373681369778</v>
      </c>
      <c r="CR86" s="7">
        <v>46.06725564357447</v>
      </c>
      <c r="CS86" s="7">
        <v>71.077751494272064</v>
      </c>
      <c r="CT86" s="7">
        <v>147.44469720628584</v>
      </c>
      <c r="CU86" s="7">
        <v>17.125346748501713</v>
      </c>
      <c r="CV86" s="7">
        <v>162.03099677354012</v>
      </c>
      <c r="CW86" s="7">
        <v>224.13280814144173</v>
      </c>
      <c r="CX86" s="7">
        <v>561.85153799799912</v>
      </c>
      <c r="CY86" s="7">
        <v>1764.7598911176869</v>
      </c>
      <c r="CZ86" s="7"/>
      <c r="DA86" s="7"/>
      <c r="DB86" s="7"/>
      <c r="DC86" s="7"/>
      <c r="DD86" s="7"/>
      <c r="DE86" s="7"/>
      <c r="DF86" s="7"/>
      <c r="DG86" s="7">
        <v>6137.1191806522293</v>
      </c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</row>
    <row r="87" spans="1:147" x14ac:dyDescent="0.35">
      <c r="A87" t="str">
        <f>_xlfn.XLOOKUP(B87,Notes!$A$10:$A$121,Notes!$B$10:$B$121,"")</f>
        <v>Commodities - Business services</v>
      </c>
      <c r="B87" s="15" t="s">
        <v>158</v>
      </c>
      <c r="C87" s="7"/>
      <c r="D87" s="7"/>
      <c r="E87" s="7"/>
      <c r="F87" s="7"/>
      <c r="G87" s="7"/>
      <c r="H87" s="7"/>
      <c r="I87" s="7"/>
      <c r="J87" s="7">
        <v>0.23352518086065055</v>
      </c>
      <c r="K87" s="7"/>
      <c r="L87" s="7">
        <v>0.39489592211897029</v>
      </c>
      <c r="M87" s="7">
        <v>4.1794570994122697</v>
      </c>
      <c r="N87" s="7"/>
      <c r="O87" s="7">
        <v>0.59354044516984705</v>
      </c>
      <c r="P87" s="7">
        <v>5.5822595968887764E-2</v>
      </c>
      <c r="Q87" s="7"/>
      <c r="R87" s="7">
        <v>0.97212045617935328</v>
      </c>
      <c r="S87" s="7">
        <v>18.626390656366837</v>
      </c>
      <c r="T87" s="7">
        <v>0.15476694697063453</v>
      </c>
      <c r="U87" s="7">
        <v>2598.9780010604236</v>
      </c>
      <c r="V87" s="7">
        <v>560.80293452394801</v>
      </c>
      <c r="W87" s="7">
        <v>63.345657255988904</v>
      </c>
      <c r="X87" s="7">
        <v>43.351747710586423</v>
      </c>
      <c r="Y87" s="7">
        <v>48.478707365327878</v>
      </c>
      <c r="Z87" s="7">
        <v>247.14190338414929</v>
      </c>
      <c r="AA87" s="7">
        <v>41.461185450780505</v>
      </c>
      <c r="AB87" s="7">
        <v>39.928280093735708</v>
      </c>
      <c r="AC87" s="7">
        <v>27.538148717071046</v>
      </c>
      <c r="AD87" s="7">
        <v>33.913854636679851</v>
      </c>
      <c r="AE87" s="7">
        <v>13.396148643889912</v>
      </c>
      <c r="AF87" s="7">
        <v>86.945993825732032</v>
      </c>
      <c r="AG87" s="7">
        <v>2.8742263073940109</v>
      </c>
      <c r="AH87" s="7">
        <v>1216.7401586318178</v>
      </c>
      <c r="AI87" s="7">
        <v>83.156904507150401</v>
      </c>
      <c r="AJ87" s="7">
        <v>210.56439171057525</v>
      </c>
      <c r="AK87" s="7">
        <v>1299.65186368886</v>
      </c>
      <c r="AL87" s="7">
        <v>434.99611140133675</v>
      </c>
      <c r="AM87" s="7">
        <v>48.824868673136649</v>
      </c>
      <c r="AN87" s="7">
        <v>651.47005757507009</v>
      </c>
      <c r="AO87" s="7">
        <v>160.33265208008632</v>
      </c>
      <c r="AP87" s="7">
        <v>464.11890549719709</v>
      </c>
      <c r="AQ87" s="7">
        <v>104.46446694868978</v>
      </c>
      <c r="AR87" s="7">
        <v>77.083593263011039</v>
      </c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>
        <v>136.27229984115218</v>
      </c>
      <c r="CQ87" s="7">
        <v>182.95974927308623</v>
      </c>
      <c r="CR87" s="7">
        <v>264.57541085100576</v>
      </c>
      <c r="CS87" s="7">
        <v>342.36368975516359</v>
      </c>
      <c r="CT87" s="7">
        <v>558.98598394318583</v>
      </c>
      <c r="CU87" s="7">
        <v>130.2809264857253</v>
      </c>
      <c r="CV87" s="7">
        <v>105.1240199487616</v>
      </c>
      <c r="CW87" s="7">
        <v>303.50742153799763</v>
      </c>
      <c r="CX87" s="7">
        <v>663.63681623825812</v>
      </c>
      <c r="CY87" s="7">
        <v>2983.8578469826407</v>
      </c>
      <c r="CZ87" s="7"/>
      <c r="DA87" s="7"/>
      <c r="DB87" s="7"/>
      <c r="DC87" s="7"/>
      <c r="DD87" s="7">
        <v>3017.1011400231514</v>
      </c>
      <c r="DE87" s="7"/>
      <c r="DF87" s="7">
        <v>8689.3961022094481</v>
      </c>
      <c r="DG87" s="7">
        <v>25962.832689345265</v>
      </c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</row>
    <row r="88" spans="1:147" x14ac:dyDescent="0.35">
      <c r="A88" t="str">
        <f>_xlfn.XLOOKUP(B88,Notes!$A$10:$A$121,Notes!$B$10:$B$121,"")</f>
        <v>Commodities - Public administration</v>
      </c>
      <c r="B88" s="15" t="s">
        <v>160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>
        <v>7.6344994319841614E-3</v>
      </c>
      <c r="P88" s="7"/>
      <c r="Q88" s="7"/>
      <c r="R88" s="7"/>
      <c r="S88" s="7">
        <v>3.4344686339084495E-4</v>
      </c>
      <c r="T88" s="7"/>
      <c r="U88" s="7">
        <v>0.19947749252963806</v>
      </c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>
        <v>0.18104399454833045</v>
      </c>
      <c r="AI88" s="7">
        <v>281.75702625186437</v>
      </c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>
        <v>9.2320631784431288</v>
      </c>
      <c r="CQ88" s="7">
        <v>4.3220427575685359E-2</v>
      </c>
      <c r="CR88" s="7">
        <v>5.0455410963380212</v>
      </c>
      <c r="CS88" s="7">
        <v>22.726850341015918</v>
      </c>
      <c r="CT88" s="7">
        <v>53.494559827340751</v>
      </c>
      <c r="CU88" s="7"/>
      <c r="CV88" s="7">
        <v>3.7302279239462841</v>
      </c>
      <c r="CW88" s="7">
        <v>6.6980650619856492</v>
      </c>
      <c r="CX88" s="7">
        <v>25.31827637572669</v>
      </c>
      <c r="CY88" s="7">
        <v>324.21106584514615</v>
      </c>
      <c r="CZ88" s="7">
        <v>13197.242525191374</v>
      </c>
      <c r="DA88" s="7"/>
      <c r="DB88" s="7"/>
      <c r="DC88" s="7"/>
      <c r="DD88" s="7"/>
      <c r="DE88" s="7"/>
      <c r="DF88" s="7"/>
      <c r="DG88" s="7">
        <v>13929.88792095413</v>
      </c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</row>
    <row r="89" spans="1:147" x14ac:dyDescent="0.35">
      <c r="A89" t="str">
        <f>_xlfn.XLOOKUP(B89,Notes!$A$10:$A$121,Notes!$B$10:$B$121,"")</f>
        <v>Commodities - Education</v>
      </c>
      <c r="B89" s="15" t="s">
        <v>162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>
        <v>1.0374595088906056</v>
      </c>
      <c r="Y89" s="7"/>
      <c r="Z89" s="7">
        <v>0.9178143346732841</v>
      </c>
      <c r="AA89" s="7"/>
      <c r="AB89" s="7"/>
      <c r="AC89" s="7"/>
      <c r="AD89" s="7"/>
      <c r="AE89" s="7"/>
      <c r="AF89" s="7"/>
      <c r="AG89" s="7"/>
      <c r="AH89" s="7">
        <v>8.1118276081169043</v>
      </c>
      <c r="AI89" s="7"/>
      <c r="AJ89" s="7"/>
      <c r="AK89" s="7"/>
      <c r="AL89" s="7"/>
      <c r="AM89" s="7"/>
      <c r="AN89" s="7"/>
      <c r="AO89" s="7">
        <v>302.92695878539149</v>
      </c>
      <c r="AP89" s="7">
        <v>1523.8248106366143</v>
      </c>
      <c r="AQ89" s="7">
        <v>638.76244304849365</v>
      </c>
      <c r="AR89" s="7">
        <v>8.189518052182955E-2</v>
      </c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>
        <v>225.2456087130862</v>
      </c>
      <c r="CQ89" s="7">
        <v>345.63025252149532</v>
      </c>
      <c r="CR89" s="7">
        <v>397.47152420247346</v>
      </c>
      <c r="CS89" s="7">
        <v>444.9935509861059</v>
      </c>
      <c r="CT89" s="7">
        <v>465.42525397782117</v>
      </c>
      <c r="CU89" s="7">
        <v>53.085118380882733</v>
      </c>
      <c r="CV89" s="7">
        <v>370.54731211667433</v>
      </c>
      <c r="CW89" s="7">
        <v>763.04055864474958</v>
      </c>
      <c r="CX89" s="7">
        <v>1362.0914530518689</v>
      </c>
      <c r="CY89" s="7">
        <v>4165.0429202880114</v>
      </c>
      <c r="CZ89" s="7">
        <v>8852.4933427972101</v>
      </c>
      <c r="DA89" s="7"/>
      <c r="DB89" s="7"/>
      <c r="DC89" s="7"/>
      <c r="DD89" s="7"/>
      <c r="DE89" s="7"/>
      <c r="DF89" s="7"/>
      <c r="DG89" s="7">
        <v>19920.730104783081</v>
      </c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</row>
    <row r="90" spans="1:147" x14ac:dyDescent="0.35">
      <c r="A90" t="str">
        <f>_xlfn.XLOOKUP(B90,Notes!$A$10:$A$121,Notes!$B$10:$B$121,"")</f>
        <v>Commodities - Health and social work</v>
      </c>
      <c r="B90" s="15" t="s">
        <v>164</v>
      </c>
      <c r="C90" s="7"/>
      <c r="D90" s="7"/>
      <c r="E90" s="7"/>
      <c r="F90" s="7"/>
      <c r="G90" s="7"/>
      <c r="H90" s="7"/>
      <c r="I90" s="7"/>
      <c r="J90" s="7">
        <v>8.4296130516980733E-2</v>
      </c>
      <c r="K90" s="7"/>
      <c r="L90" s="7"/>
      <c r="M90" s="7">
        <v>4.0363223060427963E-3</v>
      </c>
      <c r="N90" s="7"/>
      <c r="O90" s="7">
        <v>1.5705425343530508</v>
      </c>
      <c r="P90" s="7">
        <v>83.730500597470794</v>
      </c>
      <c r="Q90" s="7">
        <v>118.52544626003508</v>
      </c>
      <c r="R90" s="7">
        <v>412.5811639987304</v>
      </c>
      <c r="S90" s="7"/>
      <c r="T90" s="7"/>
      <c r="U90" s="7"/>
      <c r="V90" s="7">
        <v>0.10333135415957381</v>
      </c>
      <c r="W90" s="7"/>
      <c r="X90" s="7"/>
      <c r="Y90" s="7"/>
      <c r="Z90" s="7">
        <v>1.1217870410961698E-3</v>
      </c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>
        <v>37.057203814922971</v>
      </c>
      <c r="AP90" s="7">
        <v>31.233757538221212</v>
      </c>
      <c r="AQ90" s="7">
        <v>4.1406773781935007</v>
      </c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>
        <v>1105.1722961891307</v>
      </c>
      <c r="CQ90" s="7">
        <v>914.2006544703878</v>
      </c>
      <c r="CR90" s="7">
        <v>844.65894204638505</v>
      </c>
      <c r="CS90" s="7">
        <v>797.85519971658289</v>
      </c>
      <c r="CT90" s="7">
        <v>815.25621327450119</v>
      </c>
      <c r="CU90" s="7">
        <v>143.87875636549481</v>
      </c>
      <c r="CV90" s="7">
        <v>432.88589710386475</v>
      </c>
      <c r="CW90" s="7">
        <v>902.61523524726545</v>
      </c>
      <c r="CX90" s="7">
        <v>1728.5040768260615</v>
      </c>
      <c r="CY90" s="7">
        <v>4331.5165219016853</v>
      </c>
      <c r="CZ90" s="7">
        <v>3020.9055634632427</v>
      </c>
      <c r="DA90" s="7"/>
      <c r="DB90" s="7"/>
      <c r="DC90" s="7"/>
      <c r="DD90" s="7"/>
      <c r="DE90" s="7"/>
      <c r="DF90" s="7"/>
      <c r="DG90" s="7">
        <v>15726.481434320553</v>
      </c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</row>
    <row r="91" spans="1:147" x14ac:dyDescent="0.35">
      <c r="A91" t="str">
        <f>_xlfn.XLOOKUP(B91,Notes!$A$10:$A$121,Notes!$B$10:$B$121,"")</f>
        <v>Commodities - Other services</v>
      </c>
      <c r="B91" s="15" t="s">
        <v>166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>
        <v>3.4230233387891563E-3</v>
      </c>
      <c r="P91" s="7"/>
      <c r="Q91" s="7"/>
      <c r="R91" s="7"/>
      <c r="S91" s="7"/>
      <c r="T91" s="7"/>
      <c r="U91" s="7">
        <v>0.98754645669778407</v>
      </c>
      <c r="V91" s="7"/>
      <c r="W91" s="7"/>
      <c r="X91" s="7"/>
      <c r="Y91" s="7">
        <v>6.0179036112918203</v>
      </c>
      <c r="Z91" s="7">
        <v>0.33384542714944293</v>
      </c>
      <c r="AA91" s="7"/>
      <c r="AB91" s="7"/>
      <c r="AC91" s="7">
        <v>3.1627129424557583</v>
      </c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>
        <v>2.1237935638099126</v>
      </c>
      <c r="AP91" s="7">
        <v>11.148014805782882</v>
      </c>
      <c r="AQ91" s="7">
        <v>6.7691474027555554</v>
      </c>
      <c r="AR91" s="7">
        <v>8.0337135172444256</v>
      </c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>
        <v>312.32930281664824</v>
      </c>
      <c r="CQ91" s="7">
        <v>408.32780784862496</v>
      </c>
      <c r="CR91" s="7">
        <v>482.79809179967037</v>
      </c>
      <c r="CS91" s="7">
        <v>558.08720196451441</v>
      </c>
      <c r="CT91" s="7">
        <v>1007.8399762644513</v>
      </c>
      <c r="CU91" s="7">
        <v>42.358852839627858</v>
      </c>
      <c r="CV91" s="7">
        <v>235.16329701843895</v>
      </c>
      <c r="CW91" s="7">
        <v>571.7104666950288</v>
      </c>
      <c r="CX91" s="7">
        <v>1302.7776253450043</v>
      </c>
      <c r="CY91" s="7">
        <v>4664.3340860033613</v>
      </c>
      <c r="CZ91" s="7"/>
      <c r="DA91" s="7"/>
      <c r="DB91" s="7"/>
      <c r="DC91" s="7"/>
      <c r="DD91" s="7"/>
      <c r="DE91" s="7"/>
      <c r="DF91" s="7">
        <v>1807.3894673622003</v>
      </c>
      <c r="DG91" s="7">
        <v>11431.696276708097</v>
      </c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</row>
    <row r="92" spans="1:147" x14ac:dyDescent="0.35">
      <c r="A92" t="str">
        <f>_xlfn.XLOOKUP(B92,Notes!$A$10:$A$121,Notes!$B$10:$B$121,"")</f>
        <v>Transaction costs</v>
      </c>
      <c r="B92" s="15" t="s">
        <v>168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>
        <v>1096.0964708080785</v>
      </c>
      <c r="AT92" s="7">
        <v>547.52053934540641</v>
      </c>
      <c r="AU92" s="7">
        <v>232.35612642456357</v>
      </c>
      <c r="AV92" s="7">
        <v>127.75943381001346</v>
      </c>
      <c r="AW92" s="7">
        <v>1024.0233003014341</v>
      </c>
      <c r="AX92" s="7">
        <v>4698.8848759721513</v>
      </c>
      <c r="AY92" s="7">
        <v>359.43331240446639</v>
      </c>
      <c r="AZ92" s="7"/>
      <c r="BA92" s="7"/>
      <c r="BB92" s="7"/>
      <c r="BC92" s="7">
        <v>2057.9906264001443</v>
      </c>
      <c r="BD92" s="7">
        <v>1331.9956209330001</v>
      </c>
      <c r="BE92" s="7"/>
      <c r="BF92" s="7">
        <v>83.287114459719021</v>
      </c>
      <c r="BG92" s="7"/>
      <c r="BH92" s="7"/>
      <c r="BI92" s="7">
        <v>2347.6669893335184</v>
      </c>
      <c r="BJ92" s="7">
        <v>2953.1505528564476</v>
      </c>
      <c r="BK92" s="7">
        <v>10290.813979548602</v>
      </c>
      <c r="BL92" s="7">
        <v>3425.058839002023</v>
      </c>
      <c r="BM92" s="7">
        <v>3663.4367364068271</v>
      </c>
      <c r="BN92" s="7">
        <v>4140.674995698203</v>
      </c>
      <c r="BO92" s="7">
        <v>7702.687744901772</v>
      </c>
      <c r="BP92" s="7">
        <v>15892.589598792383</v>
      </c>
      <c r="BQ92" s="7">
        <v>5650.0110621537788</v>
      </c>
      <c r="BR92" s="7">
        <v>5669.8396025622496</v>
      </c>
      <c r="BS92" s="7">
        <v>10417.714428016181</v>
      </c>
      <c r="BT92" s="7">
        <v>3377.8445933874118</v>
      </c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>
        <v>87090.83654351838</v>
      </c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</row>
    <row r="93" spans="1:147" x14ac:dyDescent="0.35">
      <c r="A93" t="str">
        <f>_xlfn.XLOOKUP(B93,Notes!$A$10:$A$121,Notes!$B$10:$B$121,"")</f>
        <v>Factors - Labor - Low (not finished primary schooling)</v>
      </c>
      <c r="B93" s="15" t="s">
        <v>170</v>
      </c>
      <c r="C93" s="7">
        <v>846.17230637565387</v>
      </c>
      <c r="D93" s="7">
        <v>585.07149515215758</v>
      </c>
      <c r="E93" s="7">
        <v>456.07539066910726</v>
      </c>
      <c r="F93" s="7">
        <v>224.54724232998876</v>
      </c>
      <c r="G93" s="7">
        <v>975.50890535131828</v>
      </c>
      <c r="H93" s="7">
        <v>4915.5662055367275</v>
      </c>
      <c r="I93" s="7">
        <v>49.516184863179184</v>
      </c>
      <c r="J93" s="7">
        <v>0.90944171890905334</v>
      </c>
      <c r="K93" s="7">
        <v>1.7755867364653386</v>
      </c>
      <c r="L93" s="7">
        <v>2.5264051938759029</v>
      </c>
      <c r="M93" s="7">
        <v>903.91509541806238</v>
      </c>
      <c r="N93" s="7">
        <v>883.61086519149512</v>
      </c>
      <c r="O93" s="7">
        <v>230.76539482427154</v>
      </c>
      <c r="P93" s="7">
        <v>25.677024361081664</v>
      </c>
      <c r="Q93" s="7">
        <v>190.84292044993822</v>
      </c>
      <c r="R93" s="7">
        <v>606.31513499091329</v>
      </c>
      <c r="S93" s="7">
        <v>481.19499025284881</v>
      </c>
      <c r="T93" s="7">
        <v>304.78248863164339</v>
      </c>
      <c r="U93" s="7">
        <v>734.01513513164412</v>
      </c>
      <c r="V93" s="7">
        <v>1584.7299410451942</v>
      </c>
      <c r="W93" s="7">
        <v>146.56257953645041</v>
      </c>
      <c r="X93" s="7">
        <v>132.06231869737485</v>
      </c>
      <c r="Y93" s="7">
        <v>179.39120731031983</v>
      </c>
      <c r="Z93" s="7">
        <v>51.382224908316331</v>
      </c>
      <c r="AA93" s="7">
        <v>59.78400627076909</v>
      </c>
      <c r="AB93" s="7">
        <v>48.215148515705003</v>
      </c>
      <c r="AC93" s="7">
        <v>10.616277017191816</v>
      </c>
      <c r="AD93" s="7">
        <v>1115.4406034486822</v>
      </c>
      <c r="AE93" s="7">
        <v>39.1413241679724</v>
      </c>
      <c r="AF93" s="7">
        <v>197.78921510975081</v>
      </c>
      <c r="AG93" s="7">
        <v>113.73203640384855</v>
      </c>
      <c r="AH93" s="7">
        <v>2600.8723789879659</v>
      </c>
      <c r="AI93" s="7">
        <v>1412.3469845687373</v>
      </c>
      <c r="AJ93" s="7">
        <v>2015.9517774474002</v>
      </c>
      <c r="AK93" s="7">
        <v>245.6064748155087</v>
      </c>
      <c r="AL93" s="7">
        <v>734.61600978091178</v>
      </c>
      <c r="AM93" s="7">
        <v>24.109841380198507</v>
      </c>
      <c r="AN93" s="7">
        <v>365.74761886061196</v>
      </c>
      <c r="AO93" s="7">
        <v>382.35027643672942</v>
      </c>
      <c r="AP93" s="7">
        <v>381.44202663913364</v>
      </c>
      <c r="AQ93" s="7">
        <v>227.54927840085054</v>
      </c>
      <c r="AR93" s="7">
        <v>103.01484322424884</v>
      </c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>
        <v>24591.242606153151</v>
      </c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</row>
    <row r="94" spans="1:147" x14ac:dyDescent="0.35">
      <c r="A94" t="str">
        <f>_xlfn.XLOOKUP(B94,Notes!$A$10:$A$121,Notes!$B$10:$B$121,"")</f>
        <v>Factors - Labor - Medium (finished primary, but not finished secondary schooling)</v>
      </c>
      <c r="B94" s="15" t="s">
        <v>171</v>
      </c>
      <c r="C94" s="7">
        <v>752.19456555610861</v>
      </c>
      <c r="D94" s="7">
        <v>671.83969482574526</v>
      </c>
      <c r="E94" s="7">
        <v>190.7088187801086</v>
      </c>
      <c r="F94" s="7">
        <v>147.98618190264281</v>
      </c>
      <c r="G94" s="7">
        <v>642.90185360111354</v>
      </c>
      <c r="H94" s="7">
        <v>2754.3504883244996</v>
      </c>
      <c r="I94" s="7">
        <v>234.64932440744136</v>
      </c>
      <c r="J94" s="7">
        <v>2.0718537368114633</v>
      </c>
      <c r="K94" s="7">
        <v>4.0450706609232085</v>
      </c>
      <c r="L94" s="7">
        <v>5.7555552299829431</v>
      </c>
      <c r="M94" s="7">
        <v>1369.631299256496</v>
      </c>
      <c r="N94" s="7">
        <v>2013.0069193771894</v>
      </c>
      <c r="O94" s="7">
        <v>175.16319083212142</v>
      </c>
      <c r="P94" s="7">
        <v>2.6468996490550154</v>
      </c>
      <c r="Q94" s="7">
        <v>147.84688272698818</v>
      </c>
      <c r="R94" s="7">
        <v>489.75767024355395</v>
      </c>
      <c r="S94" s="7">
        <v>226.77330816683769</v>
      </c>
      <c r="T94" s="7">
        <v>135.73903809266656</v>
      </c>
      <c r="U94" s="7">
        <v>3011.2935236390135</v>
      </c>
      <c r="V94" s="7">
        <v>1425.4109816318512</v>
      </c>
      <c r="W94" s="7">
        <v>171.29658342383613</v>
      </c>
      <c r="X94" s="7">
        <v>570.64545394642323</v>
      </c>
      <c r="Y94" s="7">
        <v>811.34142919870635</v>
      </c>
      <c r="Z94" s="7">
        <v>491.69526940657283</v>
      </c>
      <c r="AA94" s="7">
        <v>572.09498269025528</v>
      </c>
      <c r="AB94" s="7">
        <v>461.38835913021018</v>
      </c>
      <c r="AC94" s="7">
        <v>101.59103069937463</v>
      </c>
      <c r="AD94" s="7">
        <v>2379.1442958806588</v>
      </c>
      <c r="AE94" s="7">
        <v>121.07362206561187</v>
      </c>
      <c r="AF94" s="7">
        <v>611.81008021304467</v>
      </c>
      <c r="AG94" s="7">
        <v>1331.8370764885044</v>
      </c>
      <c r="AH94" s="7">
        <v>29093.350464605035</v>
      </c>
      <c r="AI94" s="7">
        <v>4806.6383901910767</v>
      </c>
      <c r="AJ94" s="7">
        <v>1788.506716297104</v>
      </c>
      <c r="AK94" s="7">
        <v>818.05680664704278</v>
      </c>
      <c r="AL94" s="7">
        <v>1286.2227776365355</v>
      </c>
      <c r="AM94" s="7">
        <v>42.213383230871415</v>
      </c>
      <c r="AN94" s="7">
        <v>640.37934374060922</v>
      </c>
      <c r="AO94" s="7">
        <v>1931.9870915718002</v>
      </c>
      <c r="AP94" s="7">
        <v>1364.2937461740967</v>
      </c>
      <c r="AQ94" s="7">
        <v>813.86956808093669</v>
      </c>
      <c r="AR94" s="7">
        <v>323.85950320637704</v>
      </c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>
        <v>64937.069095165811</v>
      </c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</row>
    <row r="95" spans="1:147" x14ac:dyDescent="0.35">
      <c r="A95" t="str">
        <f>_xlfn.XLOOKUP(B95,Notes!$A$10:$A$121,Notes!$B$10:$B$121,"")</f>
        <v>Factors - Labor - High (finished secondary and/or tertiary schooling)</v>
      </c>
      <c r="B95" s="15" t="s">
        <v>172</v>
      </c>
      <c r="C95" s="7">
        <v>193.5296356458212</v>
      </c>
      <c r="D95" s="7">
        <v>73.192610201853256</v>
      </c>
      <c r="E95" s="7">
        <v>34.640909315279814</v>
      </c>
      <c r="F95" s="7">
        <v>37.349425723332075</v>
      </c>
      <c r="G95" s="7">
        <v>160.09011559853622</v>
      </c>
      <c r="H95" s="7">
        <v>538.88529645014933</v>
      </c>
      <c r="I95" s="7">
        <v>21.298598289481617</v>
      </c>
      <c r="J95" s="7">
        <v>0.27869174361789689</v>
      </c>
      <c r="K95" s="7">
        <v>0.54411553070595597</v>
      </c>
      <c r="L95" s="7">
        <v>0.77419833940672456</v>
      </c>
      <c r="M95" s="7">
        <v>251.0364517590678</v>
      </c>
      <c r="N95" s="7">
        <v>270.77606797644876</v>
      </c>
      <c r="O95" s="7">
        <v>11.949213159263513</v>
      </c>
      <c r="P95" s="7">
        <v>0.93986030173168977</v>
      </c>
      <c r="Q95" s="7">
        <v>23.26532901882781</v>
      </c>
      <c r="R95" s="7">
        <v>96.625164758664425</v>
      </c>
      <c r="S95" s="7">
        <v>71.479366847132837</v>
      </c>
      <c r="T95" s="7"/>
      <c r="U95" s="7">
        <v>5729.2215383302055</v>
      </c>
      <c r="V95" s="7">
        <v>791.74540668168629</v>
      </c>
      <c r="W95" s="7">
        <v>53.712312274307095</v>
      </c>
      <c r="X95" s="7">
        <v>246.07665810413383</v>
      </c>
      <c r="Y95" s="7">
        <v>465.12386502765162</v>
      </c>
      <c r="Z95" s="7">
        <v>936.56200406145399</v>
      </c>
      <c r="AA95" s="7">
        <v>1089.7042474062207</v>
      </c>
      <c r="AB95" s="7">
        <v>878.83458142507618</v>
      </c>
      <c r="AC95" s="7">
        <v>193.50663963333852</v>
      </c>
      <c r="AD95" s="7">
        <v>843.19032492227382</v>
      </c>
      <c r="AE95" s="7">
        <v>287.89943782669695</v>
      </c>
      <c r="AF95" s="7">
        <v>1454.8154680182006</v>
      </c>
      <c r="AG95" s="7">
        <v>1122.8639980890184</v>
      </c>
      <c r="AH95" s="7">
        <v>3169.7142735588241</v>
      </c>
      <c r="AI95" s="7">
        <v>1810.2459583453704</v>
      </c>
      <c r="AJ95" s="7">
        <v>345.91067696607422</v>
      </c>
      <c r="AK95" s="7">
        <v>301.25613233656935</v>
      </c>
      <c r="AL95" s="7">
        <v>2372.8626211236842</v>
      </c>
      <c r="AM95" s="7">
        <v>77.876524130417351</v>
      </c>
      <c r="AN95" s="7">
        <v>1181.3911513011631</v>
      </c>
      <c r="AO95" s="7">
        <v>4129.043605769014</v>
      </c>
      <c r="AP95" s="7">
        <v>9124.5491289242964</v>
      </c>
      <c r="AQ95" s="7">
        <v>5443.2506777343624</v>
      </c>
      <c r="AR95" s="7">
        <v>131.13927201374293</v>
      </c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>
        <v>43967.151554663105</v>
      </c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</row>
    <row r="96" spans="1:147" x14ac:dyDescent="0.35">
      <c r="A96" t="str">
        <f>_xlfn.XLOOKUP(B96,Notes!$A$10:$A$121,Notes!$B$10:$B$121,"")</f>
        <v>Factors - Agricultural land</v>
      </c>
      <c r="B96" s="15" t="s">
        <v>173</v>
      </c>
      <c r="C96" s="7">
        <v>1980.9813845911244</v>
      </c>
      <c r="D96" s="7">
        <v>587.44125904061889</v>
      </c>
      <c r="E96" s="7">
        <v>269.16842445032103</v>
      </c>
      <c r="F96" s="7">
        <v>77.294261437133287</v>
      </c>
      <c r="G96" s="7">
        <v>1795.610705219194</v>
      </c>
      <c r="H96" s="7">
        <v>9461.6444574099278</v>
      </c>
      <c r="I96" s="7">
        <v>810.53125172122577</v>
      </c>
      <c r="J96" s="7">
        <v>3.1909239205717452</v>
      </c>
      <c r="K96" s="7">
        <v>4.8926129336126394</v>
      </c>
      <c r="L96" s="7">
        <v>6.7124389349428393</v>
      </c>
      <c r="M96" s="7">
        <v>4817.7216194009388</v>
      </c>
      <c r="N96" s="7">
        <v>1611.6158421615717</v>
      </c>
      <c r="O96" s="7">
        <v>412.49579798923565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>
        <v>21839.30097921042</v>
      </c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</row>
    <row r="97" spans="1:147" x14ac:dyDescent="0.35">
      <c r="A97" t="str">
        <f>_xlfn.XLOOKUP(B97,Notes!$A$10:$A$121,Notes!$B$10:$B$121,"")</f>
        <v>Factors - Capital</v>
      </c>
      <c r="B97" s="15" t="s">
        <v>175</v>
      </c>
      <c r="C97" s="7">
        <v>522.59289905400715</v>
      </c>
      <c r="D97" s="7">
        <v>211.50784555967829</v>
      </c>
      <c r="E97" s="7">
        <v>69.249124528810583</v>
      </c>
      <c r="F97" s="7">
        <v>20.987296134912814</v>
      </c>
      <c r="G97" s="7">
        <v>757.5978766606861</v>
      </c>
      <c r="H97" s="7">
        <v>2211.0512021886161</v>
      </c>
      <c r="I97" s="7">
        <v>316.65326817923722</v>
      </c>
      <c r="J97" s="7">
        <v>2.4040883396678518</v>
      </c>
      <c r="K97" s="7">
        <v>2.6877045442166292</v>
      </c>
      <c r="L97" s="7">
        <v>3.6881589110605435</v>
      </c>
      <c r="M97" s="7">
        <v>1050.1031855429915</v>
      </c>
      <c r="N97" s="7">
        <v>765.52028839901857</v>
      </c>
      <c r="O97" s="7">
        <v>379.81637376789303</v>
      </c>
      <c r="P97" s="7">
        <v>200.35171902905853</v>
      </c>
      <c r="Q97" s="7">
        <v>1109.8962133852997</v>
      </c>
      <c r="R97" s="7">
        <v>2872.6838573844161</v>
      </c>
      <c r="S97" s="7">
        <v>3349.5893373245717</v>
      </c>
      <c r="T97" s="7">
        <v>2668.593211378899</v>
      </c>
      <c r="U97" s="7">
        <v>29976.067641005055</v>
      </c>
      <c r="V97" s="7">
        <v>6320.8065430186762</v>
      </c>
      <c r="W97" s="7">
        <v>756.41423613111192</v>
      </c>
      <c r="X97" s="7">
        <v>2149.7757371568596</v>
      </c>
      <c r="Y97" s="7">
        <v>2448.5413078347055</v>
      </c>
      <c r="Z97" s="7">
        <v>7855.2790070484216</v>
      </c>
      <c r="AA97" s="7">
        <v>30.326449941223895</v>
      </c>
      <c r="AB97" s="7">
        <v>5395.002203560156</v>
      </c>
      <c r="AC97" s="7">
        <v>1583.6451149372501</v>
      </c>
      <c r="AD97" s="7">
        <v>1856.417115012342</v>
      </c>
      <c r="AE97" s="7">
        <v>3775.1921036838735</v>
      </c>
      <c r="AF97" s="7">
        <v>183.33293348015215</v>
      </c>
      <c r="AG97" s="7">
        <v>17986.974739127956</v>
      </c>
      <c r="AH97" s="7">
        <v>27554.505810466791</v>
      </c>
      <c r="AI97" s="7">
        <v>15498.870182851344</v>
      </c>
      <c r="AJ97" s="7">
        <v>8323.9161102778635</v>
      </c>
      <c r="AK97" s="7">
        <v>4311.4454886191206</v>
      </c>
      <c r="AL97" s="7">
        <v>7899.3869376572457</v>
      </c>
      <c r="AM97" s="7">
        <v>9226.2473235327707</v>
      </c>
      <c r="AN97" s="7">
        <v>2808.6756387795631</v>
      </c>
      <c r="AO97" s="7">
        <v>3789.7385580322248</v>
      </c>
      <c r="AP97" s="7">
        <v>698.47101823821822</v>
      </c>
      <c r="AQ97" s="7">
        <v>747.57241224749066</v>
      </c>
      <c r="AR97" s="7">
        <v>554.11929602799569</v>
      </c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>
        <v>2493.7100674415451</v>
      </c>
      <c r="DG97" s="7">
        <v>180739.407626423</v>
      </c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</row>
    <row r="98" spans="1:147" x14ac:dyDescent="0.35">
      <c r="A98" t="str">
        <f>_xlfn.XLOOKUP(B98,Notes!$A$10:$A$121,Notes!$B$10:$B$121,"")</f>
        <v>Enterprises</v>
      </c>
      <c r="B98" s="15" t="s">
        <v>177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>
        <v>145850.87059959985</v>
      </c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>
        <v>2788.3775360310387</v>
      </c>
      <c r="DA98" s="7"/>
      <c r="DB98" s="7"/>
      <c r="DC98" s="7"/>
      <c r="DD98" s="7"/>
      <c r="DE98" s="7"/>
      <c r="DF98" s="7"/>
      <c r="DG98" s="7">
        <v>148639.24813563089</v>
      </c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</row>
    <row r="99" spans="1:147" x14ac:dyDescent="0.35">
      <c r="A99" t="str">
        <f>_xlfn.XLOOKUP(B99,Notes!$A$10:$A$121,Notes!$B$10:$B$121,"")</f>
        <v>Households - Rural (quintile 1)</v>
      </c>
      <c r="B99" s="15" t="s">
        <v>179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>
        <v>3643.1548550586576</v>
      </c>
      <c r="CK99" s="7">
        <v>937.34048659417135</v>
      </c>
      <c r="CL99" s="7">
        <v>303.76628277632653</v>
      </c>
      <c r="CM99" s="7">
        <v>5203.9396852867849</v>
      </c>
      <c r="CN99" s="7">
        <v>2762.6521461345683</v>
      </c>
      <c r="CO99" s="7">
        <v>1082.340696217273</v>
      </c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>
        <v>1.9865475540244488</v>
      </c>
      <c r="DA99" s="7"/>
      <c r="DB99" s="7"/>
      <c r="DC99" s="7"/>
      <c r="DD99" s="7"/>
      <c r="DE99" s="7"/>
      <c r="DF99" s="7">
        <v>439.53562235978416</v>
      </c>
      <c r="DG99" s="7">
        <v>14374.716321981592</v>
      </c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</row>
    <row r="100" spans="1:147" x14ac:dyDescent="0.35">
      <c r="A100" t="str">
        <f>_xlfn.XLOOKUP(B100,Notes!$A$10:$A$121,Notes!$B$10:$B$121,"")</f>
        <v>Households - Rural (quintile 2)</v>
      </c>
      <c r="B100" s="15" t="s">
        <v>181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>
        <v>3452.2240988131489</v>
      </c>
      <c r="CK100" s="7">
        <v>2056.6830834244006</v>
      </c>
      <c r="CL100" s="7">
        <v>405.20564752374423</v>
      </c>
      <c r="CM100" s="7">
        <v>5323.6159418350362</v>
      </c>
      <c r="CN100" s="7">
        <v>2932.4480807930122</v>
      </c>
      <c r="CO100" s="7">
        <v>2672.5233617102426</v>
      </c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>
        <v>2.5307656884449816</v>
      </c>
      <c r="DA100" s="7"/>
      <c r="DB100" s="7"/>
      <c r="DC100" s="7"/>
      <c r="DD100" s="7"/>
      <c r="DE100" s="7"/>
      <c r="DF100" s="7">
        <v>783.37287497210593</v>
      </c>
      <c r="DG100" s="7">
        <v>17628.603854760135</v>
      </c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</row>
    <row r="101" spans="1:147" x14ac:dyDescent="0.35">
      <c r="A101" t="str">
        <f>_xlfn.XLOOKUP(B101,Notes!$A$10:$A$121,Notes!$B$10:$B$121,"")</f>
        <v>Households - Rural (quintile 3)</v>
      </c>
      <c r="B101" s="15" t="s">
        <v>183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>
        <v>3550.6172596000524</v>
      </c>
      <c r="CK101" s="7">
        <v>2857.95526921281</v>
      </c>
      <c r="CL101" s="7">
        <v>1176.4958343897431</v>
      </c>
      <c r="CM101" s="7">
        <v>4651.2245785531486</v>
      </c>
      <c r="CN101" s="7">
        <v>2153.1795257374683</v>
      </c>
      <c r="CO101" s="7">
        <v>3228.3230913535917</v>
      </c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>
        <v>1.739439410131459</v>
      </c>
      <c r="DA101" s="7"/>
      <c r="DB101" s="7"/>
      <c r="DC101" s="7"/>
      <c r="DD101" s="7"/>
      <c r="DE101" s="7"/>
      <c r="DF101" s="7">
        <v>916.1595288413007</v>
      </c>
      <c r="DG101" s="7">
        <v>18535.694527098247</v>
      </c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</row>
    <row r="102" spans="1:147" x14ac:dyDescent="0.35">
      <c r="A102" t="str">
        <f>_xlfn.XLOOKUP(B102,Notes!$A$10:$A$121,Notes!$B$10:$B$121,"")</f>
        <v>Households - Rural (quintile 4)</v>
      </c>
      <c r="B102" s="15" t="s">
        <v>185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>
        <v>2468.0106216968397</v>
      </c>
      <c r="CK102" s="7">
        <v>3728.48850051406</v>
      </c>
      <c r="CL102" s="7">
        <v>2986.9142508290856</v>
      </c>
      <c r="CM102" s="7">
        <v>3903.1761220064363</v>
      </c>
      <c r="CN102" s="7">
        <v>1558.9936330834914</v>
      </c>
      <c r="CO102" s="7">
        <v>4258.4423676777105</v>
      </c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>
        <v>5.0240479175885211</v>
      </c>
      <c r="DA102" s="7"/>
      <c r="DB102" s="7"/>
      <c r="DC102" s="7"/>
      <c r="DD102" s="7"/>
      <c r="DE102" s="7"/>
      <c r="DF102" s="7">
        <v>1184.9725111978</v>
      </c>
      <c r="DG102" s="7">
        <v>20094.022054923014</v>
      </c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</row>
    <row r="103" spans="1:147" x14ac:dyDescent="0.35">
      <c r="A103" t="str">
        <f>_xlfn.XLOOKUP(B103,Notes!$A$10:$A$121,Notes!$B$10:$B$121,"")</f>
        <v>Households - Rural (quintile 5)</v>
      </c>
      <c r="B103" s="15" t="s">
        <v>187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>
        <v>1131.4959466824969</v>
      </c>
      <c r="CK103" s="7">
        <v>11151.473225280995</v>
      </c>
      <c r="CL103" s="7">
        <v>3141.5736373257887</v>
      </c>
      <c r="CM103" s="7">
        <v>1085.8842032521932</v>
      </c>
      <c r="CN103" s="7">
        <v>503.34166711840487</v>
      </c>
      <c r="CO103" s="7">
        <v>10552.125428293406</v>
      </c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>
        <v>6.9824580714919522</v>
      </c>
      <c r="DA103" s="7"/>
      <c r="DB103" s="7"/>
      <c r="DC103" s="7"/>
      <c r="DD103" s="7"/>
      <c r="DE103" s="7"/>
      <c r="DF103" s="7">
        <v>1599.2204698728201</v>
      </c>
      <c r="DG103" s="7">
        <v>29172.097035897597</v>
      </c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</row>
    <row r="104" spans="1:147" x14ac:dyDescent="0.35">
      <c r="A104" t="str">
        <f>_xlfn.XLOOKUP(B104,Notes!$A$10:$A$121,Notes!$B$10:$B$121,"")</f>
        <v>Households - Urban (quintile 1)</v>
      </c>
      <c r="B104" s="15" t="s">
        <v>189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>
        <v>642.62527865250104</v>
      </c>
      <c r="CK104" s="7">
        <v>169.7488620542905</v>
      </c>
      <c r="CL104" s="7">
        <v>217.15535644766115</v>
      </c>
      <c r="CM104" s="7">
        <v>372.50612250116683</v>
      </c>
      <c r="CN104" s="7">
        <v>319.1497051756121</v>
      </c>
      <c r="CO104" s="7">
        <v>354.37265553274386</v>
      </c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>
        <v>0.30736514401347836</v>
      </c>
      <c r="DA104" s="7"/>
      <c r="DB104" s="7"/>
      <c r="DC104" s="7"/>
      <c r="DD104" s="7"/>
      <c r="DE104" s="7"/>
      <c r="DF104" s="7">
        <v>131.84552825490709</v>
      </c>
      <c r="DG104" s="7">
        <v>2207.710873762896</v>
      </c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</row>
    <row r="105" spans="1:147" x14ac:dyDescent="0.35">
      <c r="A105" t="str">
        <f>_xlfn.XLOOKUP(B105,Notes!$A$10:$A$121,Notes!$B$10:$B$121,"")</f>
        <v>Households - Urban (quintile 2)</v>
      </c>
      <c r="B105" s="15" t="s">
        <v>191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>
        <v>3720.8647945799567</v>
      </c>
      <c r="CK105" s="7">
        <v>964.23566989190181</v>
      </c>
      <c r="CL105" s="7">
        <v>672.70223277930609</v>
      </c>
      <c r="CM105" s="7">
        <v>306.49487031444073</v>
      </c>
      <c r="CN105" s="7">
        <v>223.12660964086859</v>
      </c>
      <c r="CO105" s="7">
        <v>3678.5760740433316</v>
      </c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>
        <v>2.5437964118748284</v>
      </c>
      <c r="DA105" s="7"/>
      <c r="DB105" s="7"/>
      <c r="DC105" s="7"/>
      <c r="DD105" s="7"/>
      <c r="DE105" s="7"/>
      <c r="DF105" s="7">
        <v>579.04437352260152</v>
      </c>
      <c r="DG105" s="7">
        <v>10147.588421184284</v>
      </c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</row>
    <row r="106" spans="1:147" x14ac:dyDescent="0.35">
      <c r="A106" t="str">
        <f>_xlfn.XLOOKUP(B106,Notes!$A$10:$A$121,Notes!$B$10:$B$121,"")</f>
        <v>Households - Urban (quintile 3)</v>
      </c>
      <c r="B106" s="15" t="s">
        <v>193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>
        <v>2012.0091095372109</v>
      </c>
      <c r="CK106" s="7">
        <v>3667.4805683655036</v>
      </c>
      <c r="CL106" s="7">
        <v>2581.4184303749621</v>
      </c>
      <c r="CM106" s="7">
        <v>307.30949764026207</v>
      </c>
      <c r="CN106" s="7">
        <v>472.49957914604806</v>
      </c>
      <c r="CO106" s="7">
        <v>9972.666850943142</v>
      </c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>
        <v>10.1205971873583</v>
      </c>
      <c r="DA106" s="7"/>
      <c r="DB106" s="7"/>
      <c r="DC106" s="7"/>
      <c r="DD106" s="7"/>
      <c r="DE106" s="7"/>
      <c r="DF106" s="7">
        <v>1152.8932573583802</v>
      </c>
      <c r="DG106" s="7">
        <v>20176.397890552867</v>
      </c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</row>
    <row r="107" spans="1:147" x14ac:dyDescent="0.35">
      <c r="A107" t="str">
        <f>_xlfn.XLOOKUP(B107,Notes!$A$10:$A$121,Notes!$B$10:$B$121,"")</f>
        <v>Households - Urban (quintile 4)</v>
      </c>
      <c r="B107" s="15" t="s">
        <v>195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>
        <v>1801.6088651501375</v>
      </c>
      <c r="CK107" s="7">
        <v>7433.6255128837347</v>
      </c>
      <c r="CL107" s="7">
        <v>8498.0742397731556</v>
      </c>
      <c r="CM107" s="7">
        <v>339.63672333062436</v>
      </c>
      <c r="CN107" s="7">
        <v>332.97672953183462</v>
      </c>
      <c r="CO107" s="7">
        <v>18005.768843186343</v>
      </c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>
        <v>52.735700596344891</v>
      </c>
      <c r="DA107" s="7"/>
      <c r="DB107" s="7"/>
      <c r="DC107" s="7"/>
      <c r="DD107" s="7"/>
      <c r="DE107" s="7"/>
      <c r="DF107" s="7">
        <v>2362.7961597311569</v>
      </c>
      <c r="DG107" s="7">
        <v>38827.222774183327</v>
      </c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</row>
    <row r="108" spans="1:147" x14ac:dyDescent="0.35">
      <c r="A108" t="str">
        <f>_xlfn.XLOOKUP(B108,Notes!$A$10:$A$121,Notes!$B$10:$B$121,"")</f>
        <v>Households - Urban (quintile 5)</v>
      </c>
      <c r="B108" s="15" t="s">
        <v>197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>
        <v>2168.6317763821571</v>
      </c>
      <c r="CK108" s="7">
        <v>31970.037916943955</v>
      </c>
      <c r="CL108" s="7">
        <v>23983.845642443339</v>
      </c>
      <c r="CM108" s="7">
        <v>345.51323449033333</v>
      </c>
      <c r="CN108" s="7">
        <v>373.44187179686708</v>
      </c>
      <c r="CO108" s="7">
        <v>67441.941122143748</v>
      </c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>
        <v>117.20262439654435</v>
      </c>
      <c r="DA108" s="7"/>
      <c r="DB108" s="7"/>
      <c r="DC108" s="7"/>
      <c r="DD108" s="7"/>
      <c r="DE108" s="7"/>
      <c r="DF108" s="7">
        <v>9744.3566179034096</v>
      </c>
      <c r="DG108" s="7">
        <v>136144.97080650035</v>
      </c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</row>
    <row r="109" spans="1:147" x14ac:dyDescent="0.35">
      <c r="A109" t="str">
        <f>_xlfn.XLOOKUP(B109,Notes!$A$10:$A$121,Notes!$B$10:$B$121,"")</f>
        <v>Government</v>
      </c>
      <c r="B109" s="15" t="s">
        <v>199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>
        <v>2814.933879988213</v>
      </c>
      <c r="CP109" s="7">
        <v>20.006969129208343</v>
      </c>
      <c r="CQ109" s="7">
        <v>54.10240673855462</v>
      </c>
      <c r="CR109" s="7">
        <v>116.17130765935416</v>
      </c>
      <c r="CS109" s="7">
        <v>305.89787830579877</v>
      </c>
      <c r="CT109" s="7">
        <v>681.49826072983683</v>
      </c>
      <c r="CU109" s="7">
        <v>9.2388143198649626</v>
      </c>
      <c r="CV109" s="7">
        <v>162.57664113248211</v>
      </c>
      <c r="CW109" s="7">
        <v>302.69870893758139</v>
      </c>
      <c r="CX109" s="7">
        <v>863.96438866257745</v>
      </c>
      <c r="CY109" s="7">
        <v>4283.1921257046906</v>
      </c>
      <c r="CZ109" s="7"/>
      <c r="DA109" s="7">
        <v>20204.635470907899</v>
      </c>
      <c r="DB109" s="7">
        <v>5494.0112094554352</v>
      </c>
      <c r="DC109" s="7">
        <v>17400.316278830996</v>
      </c>
      <c r="DD109" s="7"/>
      <c r="DE109" s="7"/>
      <c r="DF109" s="7">
        <v>92.068692741598881</v>
      </c>
      <c r="DG109" s="7">
        <v>52805.313033244092</v>
      </c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</row>
    <row r="110" spans="1:147" x14ac:dyDescent="0.35">
      <c r="A110" t="str">
        <f>_xlfn.XLOOKUP(B110,Notes!$A$10:$A$121,Notes!$B$10:$B$121,"")</f>
        <v>Taxes - Direct (personal or corporate)</v>
      </c>
      <c r="B110" s="15" t="s">
        <v>203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>
        <v>12467.218372208165</v>
      </c>
      <c r="CP110" s="7">
        <v>14.546471955452546</v>
      </c>
      <c r="CQ110" s="7">
        <v>15.27278878304068</v>
      </c>
      <c r="CR110" s="7">
        <v>31.134973787824382</v>
      </c>
      <c r="CS110" s="7">
        <v>93.188563910668137</v>
      </c>
      <c r="CT110" s="7">
        <v>768.32970370508008</v>
      </c>
      <c r="CU110" s="7">
        <v>2.3084729787444012</v>
      </c>
      <c r="CV110" s="7">
        <v>45.467120223586846</v>
      </c>
      <c r="CW110" s="7">
        <v>292.50116953999884</v>
      </c>
      <c r="CX110" s="7">
        <v>1667.3760008978925</v>
      </c>
      <c r="CY110" s="7">
        <v>4807.2918329174454</v>
      </c>
      <c r="CZ110" s="7"/>
      <c r="DA110" s="7"/>
      <c r="DB110" s="7"/>
      <c r="DC110" s="7"/>
      <c r="DD110" s="7"/>
      <c r="DE110" s="7"/>
      <c r="DF110" s="7"/>
      <c r="DG110" s="7">
        <v>20204.635470907899</v>
      </c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</row>
    <row r="111" spans="1:147" x14ac:dyDescent="0.35">
      <c r="A111" t="str">
        <f>_xlfn.XLOOKUP(B111,Notes!$A$10:$A$121,Notes!$B$10:$B$121,"")</f>
        <v>Taxes - Imports (products)</v>
      </c>
      <c r="B111" s="15" t="s">
        <v>209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>
        <v>2.4171970060303485</v>
      </c>
      <c r="AT111" s="7"/>
      <c r="AU111" s="7">
        <v>136.8978997948216</v>
      </c>
      <c r="AV111" s="7">
        <v>0.40713460715988942</v>
      </c>
      <c r="AW111" s="7"/>
      <c r="AX111" s="7"/>
      <c r="AY111" s="7">
        <v>4.9110972244645295</v>
      </c>
      <c r="AZ111" s="7"/>
      <c r="BA111" s="7"/>
      <c r="BB111" s="7"/>
      <c r="BC111" s="7">
        <v>41.479225117196165</v>
      </c>
      <c r="BD111" s="7"/>
      <c r="BE111" s="7">
        <v>0.77901271123193805</v>
      </c>
      <c r="BF111" s="7"/>
      <c r="BG111" s="7">
        <v>64.013750734141695</v>
      </c>
      <c r="BH111" s="7"/>
      <c r="BI111" s="7">
        <v>0.31218104362443316</v>
      </c>
      <c r="BJ111" s="7">
        <v>167.19629029011315</v>
      </c>
      <c r="BK111" s="7">
        <v>4.3932653164358815</v>
      </c>
      <c r="BL111" s="7">
        <v>1173.983918102296</v>
      </c>
      <c r="BM111" s="7">
        <v>82.220878842710263</v>
      </c>
      <c r="BN111" s="7">
        <v>400.45512479017196</v>
      </c>
      <c r="BO111" s="7">
        <v>195.32330636597473</v>
      </c>
      <c r="BP111" s="7">
        <v>601.71776110782628</v>
      </c>
      <c r="BQ111" s="7">
        <v>287.33480536429738</v>
      </c>
      <c r="BR111" s="7">
        <v>540.29227069036597</v>
      </c>
      <c r="BS111" s="7">
        <v>1714.2144758694126</v>
      </c>
      <c r="BT111" s="7">
        <v>75.661614477146813</v>
      </c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>
        <v>5494.0112094554215</v>
      </c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</row>
    <row r="112" spans="1:147" x14ac:dyDescent="0.35">
      <c r="A112" t="str">
        <f>_xlfn.XLOOKUP(B112,Notes!$A$10:$A$121,Notes!$B$10:$B$121,"")</f>
        <v>Taxes - Sales, excise and/or value-added (products)</v>
      </c>
      <c r="B112" s="15" t="s">
        <v>211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>
        <v>588.50077774283477</v>
      </c>
      <c r="AT112" s="7"/>
      <c r="AU112" s="7">
        <v>100.73405353529121</v>
      </c>
      <c r="AV112" s="7">
        <v>25.468825743880423</v>
      </c>
      <c r="AW112" s="7">
        <v>316.78542837909879</v>
      </c>
      <c r="AX112" s="7">
        <v>737.68173426720784</v>
      </c>
      <c r="AY112" s="7">
        <v>305.47708316798793</v>
      </c>
      <c r="AZ112" s="7"/>
      <c r="BA112" s="7"/>
      <c r="BB112" s="7"/>
      <c r="BC112" s="7">
        <v>1213.7305362221416</v>
      </c>
      <c r="BD112" s="7">
        <v>723.21410873249238</v>
      </c>
      <c r="BE112" s="7"/>
      <c r="BF112" s="7">
        <v>28.903155934260653</v>
      </c>
      <c r="BG112" s="7"/>
      <c r="BH112" s="7"/>
      <c r="BI112" s="7">
        <v>1.009345454493805</v>
      </c>
      <c r="BJ112" s="7">
        <v>1294.2689679916296</v>
      </c>
      <c r="BK112" s="7">
        <v>1251.5450012916056</v>
      </c>
      <c r="BL112" s="7">
        <v>1018.2502317474557</v>
      </c>
      <c r="BM112" s="7">
        <v>2178.362804871831</v>
      </c>
      <c r="BN112" s="7">
        <v>688.58542310676694</v>
      </c>
      <c r="BO112" s="7">
        <v>723.84869113127183</v>
      </c>
      <c r="BP112" s="7">
        <v>7645.3907013494754</v>
      </c>
      <c r="BQ112" s="7">
        <v>179.94111689117068</v>
      </c>
      <c r="BR112" s="7">
        <v>425.0720764571746</v>
      </c>
      <c r="BS112" s="7">
        <v>-614.31531343996107</v>
      </c>
      <c r="BT112" s="7">
        <v>398.79469731575853</v>
      </c>
      <c r="BU112" s="7">
        <v>-7422.5862543993499</v>
      </c>
      <c r="BV112" s="7">
        <v>-1197.4203870080107</v>
      </c>
      <c r="BW112" s="7">
        <v>88.641954476938224</v>
      </c>
      <c r="BX112" s="7"/>
      <c r="BY112" s="7">
        <v>459.02168314711685</v>
      </c>
      <c r="BZ112" s="7">
        <v>830.58797225764988</v>
      </c>
      <c r="CA112" s="7">
        <v>702.32703310289355</v>
      </c>
      <c r="CB112" s="7">
        <v>1761.1256064287338</v>
      </c>
      <c r="CC112" s="7"/>
      <c r="CD112" s="7">
        <v>823.25904600801107</v>
      </c>
      <c r="CE112" s="7"/>
      <c r="CF112" s="7">
        <v>1784.803391507164</v>
      </c>
      <c r="CG112" s="7"/>
      <c r="CH112" s="7">
        <v>339.30678541596956</v>
      </c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>
        <v>17400.316278830989</v>
      </c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</row>
    <row r="113" spans="1:147" x14ac:dyDescent="0.35">
      <c r="A113" t="str">
        <f>_xlfn.XLOOKUP(B113,Notes!$A$10:$A$121,Notes!$B$10:$B$121,"")</f>
        <v>Savings-investment</v>
      </c>
      <c r="B113" s="15" t="s">
        <v>213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>
        <v>12110.015392332969</v>
      </c>
      <c r="CP113" s="7">
        <v>65.989240788615135</v>
      </c>
      <c r="CQ113" s="7">
        <v>146.84593831561295</v>
      </c>
      <c r="CR113" s="7">
        <v>167.38756852090705</v>
      </c>
      <c r="CS113" s="7">
        <v>213.52872469809998</v>
      </c>
      <c r="CT113" s="7">
        <v>2883.2710714032714</v>
      </c>
      <c r="CU113" s="7">
        <v>25.459101892370445</v>
      </c>
      <c r="CV113" s="7">
        <v>400.39280421243609</v>
      </c>
      <c r="CW113" s="7">
        <v>605.53468603175531</v>
      </c>
      <c r="CX113" s="7">
        <v>1466.5095975315671</v>
      </c>
      <c r="CY113" s="7">
        <v>17402.178553587353</v>
      </c>
      <c r="CZ113" s="7">
        <v>24745.120723383436</v>
      </c>
      <c r="DA113" s="7"/>
      <c r="DB113" s="7"/>
      <c r="DC113" s="7"/>
      <c r="DD113" s="7"/>
      <c r="DE113" s="7"/>
      <c r="DF113" s="7">
        <v>9676.1714273698744</v>
      </c>
      <c r="DG113" s="7">
        <v>69908.404830068263</v>
      </c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</row>
    <row r="114" spans="1:147" x14ac:dyDescent="0.35">
      <c r="A114" t="str">
        <f>_xlfn.XLOOKUP(B114,Notes!$A$10:$A$121,Notes!$B$10:$B$121,"")</f>
        <v>Change in stocks</v>
      </c>
      <c r="B114" s="15" t="s">
        <v>215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>
        <v>5803.4106467253332</v>
      </c>
      <c r="DE114" s="7"/>
      <c r="DF114" s="7"/>
      <c r="DG114" s="7">
        <v>5803.4106467253332</v>
      </c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</row>
    <row r="115" spans="1:147" x14ac:dyDescent="0.35">
      <c r="A115" t="str">
        <f>_xlfn.XLOOKUP(B115,Notes!$A$10:$A$121,Notes!$B$10:$B$121,"")</f>
        <v>Rest of world</v>
      </c>
      <c r="B115" s="15" t="s">
        <v>217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>
        <v>45.263589490695473</v>
      </c>
      <c r="AT115" s="7"/>
      <c r="AU115" s="7">
        <v>2716.2249892126097</v>
      </c>
      <c r="AV115" s="7">
        <v>18.505385031920834</v>
      </c>
      <c r="AW115" s="7"/>
      <c r="AX115" s="7"/>
      <c r="AY115" s="7">
        <v>92.95268309722556</v>
      </c>
      <c r="AZ115" s="7"/>
      <c r="BA115" s="7"/>
      <c r="BB115" s="7"/>
      <c r="BC115" s="7">
        <v>298.70219700271468</v>
      </c>
      <c r="BD115" s="7"/>
      <c r="BE115" s="7">
        <v>5.0700209748647058</v>
      </c>
      <c r="BF115" s="7"/>
      <c r="BG115" s="7">
        <v>980.21043704693784</v>
      </c>
      <c r="BH115" s="7"/>
      <c r="BI115" s="7">
        <v>6.7822643676703578</v>
      </c>
      <c r="BJ115" s="7">
        <v>1982.8335887647163</v>
      </c>
      <c r="BK115" s="7">
        <v>102.297658888839</v>
      </c>
      <c r="BL115" s="7">
        <v>10254.766886889633</v>
      </c>
      <c r="BM115" s="7">
        <v>647.0658062160112</v>
      </c>
      <c r="BN115" s="7">
        <v>2440.8391513641982</v>
      </c>
      <c r="BO115" s="7">
        <v>2271.051879395869</v>
      </c>
      <c r="BP115" s="7">
        <v>10593.292211277496</v>
      </c>
      <c r="BQ115" s="7">
        <v>2752.9500015210415</v>
      </c>
      <c r="BR115" s="7">
        <v>7096.8769923390373</v>
      </c>
      <c r="BS115" s="7">
        <v>27087.285797056851</v>
      </c>
      <c r="BT115" s="7">
        <v>546.42463316035139</v>
      </c>
      <c r="BU115" s="7"/>
      <c r="BV115" s="7"/>
      <c r="BW115" s="7"/>
      <c r="BX115" s="7"/>
      <c r="BY115" s="7">
        <v>23821.878671422004</v>
      </c>
      <c r="BZ115" s="7">
        <v>2313.5350382143974</v>
      </c>
      <c r="CA115" s="7"/>
      <c r="CB115" s="7">
        <v>21394.794014828996</v>
      </c>
      <c r="CC115" s="7"/>
      <c r="CD115" s="7">
        <v>14474.191176891687</v>
      </c>
      <c r="CE115" s="7"/>
      <c r="CF115" s="7"/>
      <c r="CG115" s="7"/>
      <c r="CH115" s="7">
        <v>8567.6499387933254</v>
      </c>
      <c r="CI115" s="7"/>
      <c r="CJ115" s="7"/>
      <c r="CK115" s="7"/>
      <c r="CL115" s="7"/>
      <c r="CM115" s="7"/>
      <c r="CN115" s="7">
        <v>23256.727478664972</v>
      </c>
      <c r="CO115" s="7"/>
      <c r="CP115" s="7">
        <v>78.881942247369849</v>
      </c>
      <c r="CQ115" s="7">
        <v>120.4983274372904</v>
      </c>
      <c r="CR115" s="7">
        <v>132.24809028532457</v>
      </c>
      <c r="CS115" s="7">
        <v>161.67853653774131</v>
      </c>
      <c r="CT115" s="7">
        <v>323.0318610118012</v>
      </c>
      <c r="CU115" s="7">
        <v>26.842689098328027</v>
      </c>
      <c r="CV115" s="7">
        <v>119.27580558729346</v>
      </c>
      <c r="CW115" s="7">
        <v>273.59252094867418</v>
      </c>
      <c r="CX115" s="7">
        <v>496.89258757892037</v>
      </c>
      <c r="CY115" s="7">
        <v>1754.1830473252221</v>
      </c>
      <c r="CZ115" s="7"/>
      <c r="DA115" s="7"/>
      <c r="DB115" s="7"/>
      <c r="DC115" s="7"/>
      <c r="DD115" s="7"/>
      <c r="DE115" s="7"/>
      <c r="DF115" s="7"/>
      <c r="DG115" s="7">
        <v>167255.29789997204</v>
      </c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</row>
    <row r="116" spans="1:147" x14ac:dyDescent="0.35">
      <c r="A116" t="str">
        <f>_xlfn.XLOOKUP(B116,Notes!$A$10:$A$121,Notes!$B$10:$B$121,"")</f>
        <v>Total</v>
      </c>
      <c r="B116" s="15" t="s">
        <v>219</v>
      </c>
      <c r="C116" s="7">
        <v>4826.9992246389229</v>
      </c>
      <c r="D116" s="7">
        <v>2469.8607351014039</v>
      </c>
      <c r="E116" s="7">
        <v>1057.565957549089</v>
      </c>
      <c r="F116" s="7">
        <v>570.41407316446885</v>
      </c>
      <c r="G116" s="7">
        <v>4560.1291051237222</v>
      </c>
      <c r="H116" s="7">
        <v>20384.808340379343</v>
      </c>
      <c r="I116" s="7">
        <v>1548.0250621126893</v>
      </c>
      <c r="J116" s="7">
        <v>20.627557080296569</v>
      </c>
      <c r="K116" s="7">
        <v>16.568874049607903</v>
      </c>
      <c r="L116" s="7">
        <v>33.299484919293249</v>
      </c>
      <c r="M116" s="7">
        <v>9137.0211447628189</v>
      </c>
      <c r="N116" s="7">
        <v>6099.2419077539771</v>
      </c>
      <c r="O116" s="7">
        <v>1312.2329263319707</v>
      </c>
      <c r="P116" s="7">
        <v>382.46860749874782</v>
      </c>
      <c r="Q116" s="7">
        <v>2411.5870558233655</v>
      </c>
      <c r="R116" s="7">
        <v>7314.7633638913976</v>
      </c>
      <c r="S116" s="7">
        <v>6232.7962765083166</v>
      </c>
      <c r="T116" s="7">
        <v>4780.4766713849931</v>
      </c>
      <c r="U116" s="7">
        <v>65477.922297049285</v>
      </c>
      <c r="V116" s="7">
        <v>46784.422538014842</v>
      </c>
      <c r="W116" s="7">
        <v>2976.8689821457147</v>
      </c>
      <c r="X116" s="7">
        <v>6018.8225400977135</v>
      </c>
      <c r="Y116" s="7">
        <v>12586.013927834803</v>
      </c>
      <c r="Z116" s="7">
        <v>29504.756255257536</v>
      </c>
      <c r="AA116" s="7">
        <v>6928.2335403298839</v>
      </c>
      <c r="AB116" s="7">
        <v>13150.436592318998</v>
      </c>
      <c r="AC116" s="7">
        <v>4838.7785419875891</v>
      </c>
      <c r="AD116" s="7">
        <v>13905.821413096506</v>
      </c>
      <c r="AE116" s="7">
        <v>19797.65291404428</v>
      </c>
      <c r="AF116" s="7">
        <v>4849.9652536509066</v>
      </c>
      <c r="AG116" s="7">
        <v>44916.173030922073</v>
      </c>
      <c r="AH116" s="7">
        <v>91488.270318806462</v>
      </c>
      <c r="AI116" s="7">
        <v>29684.753975595009</v>
      </c>
      <c r="AJ116" s="7">
        <v>23666.889208145087</v>
      </c>
      <c r="AK116" s="7">
        <v>10181.842628880971</v>
      </c>
      <c r="AL116" s="7">
        <v>19537.064575079599</v>
      </c>
      <c r="AM116" s="7">
        <v>9912.1571100869132</v>
      </c>
      <c r="AN116" s="7">
        <v>10665.382466445568</v>
      </c>
      <c r="AO116" s="7">
        <v>13929.887920954128</v>
      </c>
      <c r="AP116" s="7">
        <v>18135.926713275927</v>
      </c>
      <c r="AQ116" s="7">
        <v>15726.481434320533</v>
      </c>
      <c r="AR116" s="7">
        <v>2524.7395524987996</v>
      </c>
      <c r="AS116" s="7">
        <v>5643.1544188427943</v>
      </c>
      <c r="AT116" s="7">
        <v>3017.381274446815</v>
      </c>
      <c r="AU116" s="7">
        <v>3991.8450031988136</v>
      </c>
      <c r="AV116" s="7">
        <v>428.66876338699814</v>
      </c>
      <c r="AW116" s="7">
        <v>4058.1717742644332</v>
      </c>
      <c r="AX116" s="7">
        <v>15198.508035715369</v>
      </c>
      <c r="AY116" s="7">
        <v>1617.6163018058583</v>
      </c>
      <c r="AZ116" s="7">
        <v>20.627557080296576</v>
      </c>
      <c r="BA116" s="7">
        <v>16.568874049607825</v>
      </c>
      <c r="BB116" s="7">
        <v>33.299484919293313</v>
      </c>
      <c r="BC116" s="7">
        <v>7860.2371716300113</v>
      </c>
      <c r="BD116" s="7">
        <v>8154.4516374194709</v>
      </c>
      <c r="BE116" s="7">
        <v>1318.0819600180678</v>
      </c>
      <c r="BF116" s="7">
        <v>433.8975061687326</v>
      </c>
      <c r="BG116" s="7">
        <v>3128.4111438897362</v>
      </c>
      <c r="BH116" s="7">
        <v>5261.3494672566294</v>
      </c>
      <c r="BI116" s="7">
        <v>8588.567056707614</v>
      </c>
      <c r="BJ116" s="7">
        <v>10002.177581315835</v>
      </c>
      <c r="BK116" s="7">
        <v>77126.972202094796</v>
      </c>
      <c r="BL116" s="7">
        <v>62460.644166992352</v>
      </c>
      <c r="BM116" s="7">
        <v>9455.4286604698846</v>
      </c>
      <c r="BN116" s="7">
        <v>13689.377235057051</v>
      </c>
      <c r="BO116" s="7">
        <v>23478.925549629679</v>
      </c>
      <c r="BP116" s="7">
        <v>64237.746527784788</v>
      </c>
      <c r="BQ116" s="7">
        <v>15798.470526260158</v>
      </c>
      <c r="BR116" s="7">
        <v>26882.517534367827</v>
      </c>
      <c r="BS116" s="7">
        <v>43443.677929490063</v>
      </c>
      <c r="BT116" s="7">
        <v>18304.546951437154</v>
      </c>
      <c r="BU116" s="7">
        <v>12375.066659644956</v>
      </c>
      <c r="BV116" s="7">
        <v>3652.5448666428956</v>
      </c>
      <c r="BW116" s="7">
        <v>45004.814985398953</v>
      </c>
      <c r="BX116" s="7">
        <v>91488.270318806331</v>
      </c>
      <c r="BY116" s="7">
        <v>53965.654330164121</v>
      </c>
      <c r="BZ116" s="7">
        <v>26811.012218617125</v>
      </c>
      <c r="CA116" s="7">
        <v>10884.169661983882</v>
      </c>
      <c r="CB116" s="7">
        <v>42692.984196337318</v>
      </c>
      <c r="CC116" s="7">
        <v>6137.1191806522293</v>
      </c>
      <c r="CD116" s="7">
        <v>25962.832689345269</v>
      </c>
      <c r="CE116" s="7">
        <v>13929.887920954126</v>
      </c>
      <c r="CF116" s="7">
        <v>19920.730104783081</v>
      </c>
      <c r="CG116" s="7">
        <v>15726.481434320553</v>
      </c>
      <c r="CH116" s="7">
        <v>11431.696276708095</v>
      </c>
      <c r="CI116" s="7">
        <v>87090.836543518424</v>
      </c>
      <c r="CJ116" s="7">
        <v>24591.242606153159</v>
      </c>
      <c r="CK116" s="7">
        <v>64937.069095165825</v>
      </c>
      <c r="CL116" s="7">
        <v>43967.151554663113</v>
      </c>
      <c r="CM116" s="7">
        <v>21839.300979210424</v>
      </c>
      <c r="CN116" s="7">
        <v>180739.407626423</v>
      </c>
      <c r="CO116" s="7">
        <v>148639.24813563089</v>
      </c>
      <c r="CP116" s="7">
        <v>14374.716321981592</v>
      </c>
      <c r="CQ116" s="7">
        <v>17628.603854760135</v>
      </c>
      <c r="CR116" s="7">
        <v>18535.694527098247</v>
      </c>
      <c r="CS116" s="7">
        <v>20094.022054923007</v>
      </c>
      <c r="CT116" s="7">
        <v>29172.097035897601</v>
      </c>
      <c r="CU116" s="7">
        <v>2207.7108737628955</v>
      </c>
      <c r="CV116" s="7">
        <v>10147.588421184284</v>
      </c>
      <c r="CW116" s="7">
        <v>20176.397890552864</v>
      </c>
      <c r="CX116" s="7">
        <v>38827.222774183327</v>
      </c>
      <c r="CY116" s="7">
        <v>136144.97080650035</v>
      </c>
      <c r="CZ116" s="7">
        <v>52805.313033244121</v>
      </c>
      <c r="DA116" s="7">
        <v>20204.635470907899</v>
      </c>
      <c r="DB116" s="7">
        <v>5494.0112094554352</v>
      </c>
      <c r="DC116" s="7">
        <v>17400.316278830996</v>
      </c>
      <c r="DD116" s="7">
        <v>69908.404830068277</v>
      </c>
      <c r="DE116" s="7">
        <v>5803.4106467253396</v>
      </c>
      <c r="DF116" s="7">
        <v>167255.29789997204</v>
      </c>
      <c r="DG116" s="7">
        <v>2621967.4077097862</v>
      </c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</row>
    <row r="117" spans="1:147" x14ac:dyDescent="0.35">
      <c r="A117" t="str">
        <f>_xlfn.XLOOKUP(B117,Notes!$A$10:$A$121,Notes!$B$10:$B$121,"")</f>
        <v/>
      </c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</row>
    <row r="118" spans="1:147" x14ac:dyDescent="0.35">
      <c r="A118" t="str">
        <f>_xlfn.XLOOKUP(B118,Notes!$A$10:$A$121,Notes!$B$10:$B$121,"")</f>
        <v/>
      </c>
      <c r="B118" s="15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</row>
    <row r="119" spans="1:147" x14ac:dyDescent="0.35">
      <c r="A119" t="str">
        <f>_xlfn.XLOOKUP(B119,Notes!$A$10:$A$121,Notes!$B$10:$B$121,"")</f>
        <v/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</row>
    <row r="120" spans="1:147" x14ac:dyDescent="0.35">
      <c r="A120" t="str">
        <f>_xlfn.XLOOKUP(B120,Notes!$A$10:$A$121,Notes!$B$10:$B$121,"")</f>
        <v/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</row>
    <row r="121" spans="1:147" x14ac:dyDescent="0.35">
      <c r="A121" t="str">
        <f>_xlfn.XLOOKUP(B121,Notes!$A$10:$A$121,Notes!$B$10:$B$121,"")</f>
        <v/>
      </c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</row>
    <row r="122" spans="1:147" x14ac:dyDescent="0.35">
      <c r="A122" t="str">
        <f>_xlfn.XLOOKUP(B122,Notes!$A$10:$A$121,Notes!$B$10:$B$121,"")</f>
        <v/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</row>
    <row r="123" spans="1:147" x14ac:dyDescent="0.35">
      <c r="A123" t="str">
        <f>_xlfn.XLOOKUP(B123,Notes!$A$10:$A$121,Notes!$B$10:$B$121,"")</f>
        <v/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</row>
    <row r="124" spans="1:147" x14ac:dyDescent="0.35">
      <c r="A124" t="str">
        <f>_xlfn.XLOOKUP(B124,Notes!$A$10:$A$121,Notes!$B$10:$B$121,"")</f>
        <v/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</row>
    <row r="125" spans="1:147" x14ac:dyDescent="0.35">
      <c r="A125" t="str">
        <f>_xlfn.XLOOKUP(B125,Notes!$A$10:$A$121,Notes!$B$10:$B$121,"")</f>
        <v/>
      </c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</row>
    <row r="126" spans="1:147" x14ac:dyDescent="0.35">
      <c r="A126" t="str">
        <f>_xlfn.XLOOKUP(B126,Notes!$A$10:$A$121,Notes!$B$10:$B$121,"")</f>
        <v/>
      </c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</row>
    <row r="127" spans="1:147" x14ac:dyDescent="0.35">
      <c r="A127" t="str">
        <f>_xlfn.XLOOKUP(B127,Notes!$A$10:$A$121,Notes!$B$10:$B$121,"")</f>
        <v/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</row>
    <row r="128" spans="1:147" x14ac:dyDescent="0.35">
      <c r="A128" t="str">
        <f>_xlfn.XLOOKUP(B128,Notes!$A$10:$A$121,Notes!$B$10:$B$121,"")</f>
        <v/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</row>
    <row r="129" spans="1:147" x14ac:dyDescent="0.35">
      <c r="A129" t="str">
        <f>_xlfn.XLOOKUP(B129,Notes!$A$10:$A$121,Notes!$B$10:$B$121,"")</f>
        <v/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</row>
    <row r="130" spans="1:147" x14ac:dyDescent="0.35">
      <c r="A130" t="str">
        <f>_xlfn.XLOOKUP(B130,Notes!$A$10:$A$121,Notes!$B$10:$B$121,"")</f>
        <v/>
      </c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</row>
    <row r="131" spans="1:147" x14ac:dyDescent="0.35">
      <c r="A131" t="str">
        <f>_xlfn.XLOOKUP(B131,Notes!$A$10:$A$121,Notes!$B$10:$B$121,"")</f>
        <v/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</row>
    <row r="132" spans="1:147" x14ac:dyDescent="0.35">
      <c r="A132" t="str">
        <f>_xlfn.XLOOKUP(B132,Notes!$A$10:$A$121,Notes!$B$10:$B$121,"")</f>
        <v/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</row>
    <row r="133" spans="1:147" x14ac:dyDescent="0.35">
      <c r="A133" t="str">
        <f>_xlfn.XLOOKUP(B133,Notes!$A$10:$A$121,Notes!$B$10:$B$121,"")</f>
        <v/>
      </c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</row>
    <row r="134" spans="1:147" x14ac:dyDescent="0.35">
      <c r="A134" t="str">
        <f>_xlfn.XLOOKUP(B134,Notes!$A$10:$A$121,Notes!$B$10:$B$121,"")</f>
        <v/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</row>
    <row r="135" spans="1:147" x14ac:dyDescent="0.35">
      <c r="A135" t="str">
        <f>_xlfn.XLOOKUP(B135,Notes!$A$10:$A$121,Notes!$B$10:$B$121,"")</f>
        <v/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</row>
    <row r="136" spans="1:147" x14ac:dyDescent="0.35">
      <c r="A136" t="str">
        <f>_xlfn.XLOOKUP(B136,Notes!$A$10:$A$121,Notes!$B$10:$B$121,"")</f>
        <v/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</row>
    <row r="137" spans="1:147" x14ac:dyDescent="0.35">
      <c r="A137" t="str">
        <f>_xlfn.XLOOKUP(B137,Notes!$A$10:$A$121,Notes!$B$10:$B$121,"")</f>
        <v/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</row>
    <row r="138" spans="1:147" x14ac:dyDescent="0.35">
      <c r="A138" t="str">
        <f>_xlfn.XLOOKUP(B138,Notes!$A$10:$A$121,Notes!$B$10:$B$121,"")</f>
        <v/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</row>
    <row r="139" spans="1:147" x14ac:dyDescent="0.35">
      <c r="A139" t="str">
        <f>_xlfn.XLOOKUP(B139,Notes!$A$10:$A$121,Notes!$B$10:$B$121,"")</f>
        <v/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</row>
    <row r="140" spans="1:147" x14ac:dyDescent="0.35">
      <c r="A140" t="str">
        <f>_xlfn.XLOOKUP(B140,Notes!$A$10:$A$121,Notes!$B$10:$B$121,"")</f>
        <v/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</row>
    <row r="141" spans="1:147" x14ac:dyDescent="0.35">
      <c r="A141" t="str">
        <f>_xlfn.XLOOKUP(B141,Notes!$A$10:$A$121,Notes!$B$10:$B$121,"")</f>
        <v/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</row>
    <row r="142" spans="1:147" x14ac:dyDescent="0.35">
      <c r="A142" t="str">
        <f>_xlfn.XLOOKUP(B142,Notes!$A$10:$A$121,Notes!$B$10:$B$121,"")</f>
        <v/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</row>
    <row r="143" spans="1:147" x14ac:dyDescent="0.35">
      <c r="A143" t="str">
        <f>_xlfn.XLOOKUP(B143,Notes!$A$10:$A$121,Notes!$B$10:$B$121,"")</f>
        <v/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</row>
    <row r="144" spans="1:147" x14ac:dyDescent="0.35">
      <c r="A144" t="str">
        <f>_xlfn.XLOOKUP(B144,Notes!$A$10:$A$121,Notes!$B$10:$B$121,"")</f>
        <v/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</row>
    <row r="145" spans="1:147" x14ac:dyDescent="0.35">
      <c r="A145" t="str">
        <f>_xlfn.XLOOKUP(B145,Notes!$A$10:$A$121,Notes!$B$10:$B$121,"")</f>
        <v/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</row>
    <row r="146" spans="1:147" x14ac:dyDescent="0.35">
      <c r="A146" t="str">
        <f>_xlfn.XLOOKUP(B146,Notes!$A$10:$A$121,Notes!$B$10:$B$121,"")</f>
        <v/>
      </c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</row>
    <row r="147" spans="1:147" x14ac:dyDescent="0.35">
      <c r="A147" t="str">
        <f>_xlfn.XLOOKUP(B147,Notes!$A$10:$A$121,Notes!$B$10:$B$121,"")</f>
        <v/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</row>
    <row r="148" spans="1:147" x14ac:dyDescent="0.35">
      <c r="A148" t="str">
        <f>_xlfn.XLOOKUP(B148,Notes!$A$10:$A$121,Notes!$B$10:$B$121,"")</f>
        <v/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</row>
    <row r="149" spans="1:147" x14ac:dyDescent="0.35">
      <c r="A149" t="str">
        <f>_xlfn.XLOOKUP(B149,Notes!$A$10:$A$121,Notes!$B$10:$B$121,"")</f>
        <v/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</row>
    <row r="150" spans="1:147" x14ac:dyDescent="0.35">
      <c r="A150" t="str">
        <f>_xlfn.XLOOKUP(B150,Notes!$A$10:$A$121,Notes!$B$10:$B$121,"")</f>
        <v/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</row>
    <row r="151" spans="1:147" x14ac:dyDescent="0.35">
      <c r="A151" t="str">
        <f>_xlfn.XLOOKUP(B151,Notes!$A$10:$A$121,Notes!$B$10:$B$121,"")</f>
        <v/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</row>
    <row r="152" spans="1:147" x14ac:dyDescent="0.35">
      <c r="A152" t="str">
        <f>_xlfn.XLOOKUP(B152,Notes!$A$10:$A$121,Notes!$B$10:$B$121,"")</f>
        <v/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</row>
    <row r="153" spans="1:147" x14ac:dyDescent="0.35">
      <c r="A153" t="str">
        <f>_xlfn.XLOOKUP(B153,Notes!$A$10:$A$121,Notes!$B$10:$B$121,"")</f>
        <v/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</row>
    <row r="154" spans="1:147" x14ac:dyDescent="0.35">
      <c r="A154" t="str">
        <f>_xlfn.XLOOKUP(B154,Notes!$A$10:$A$121,Notes!$B$10:$B$121,"")</f>
        <v/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</row>
    <row r="155" spans="1:147" x14ac:dyDescent="0.35">
      <c r="A155" t="str">
        <f>_xlfn.XLOOKUP(B155,Notes!$A$10:$A$121,Notes!$B$10:$B$121,"")</f>
        <v/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</row>
    <row r="156" spans="1:147" x14ac:dyDescent="0.35">
      <c r="A156" t="str">
        <f>_xlfn.XLOOKUP(B156,Notes!$A$10:$A$121,Notes!$B$10:$B$121,"")</f>
        <v/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</row>
    <row r="157" spans="1:147" x14ac:dyDescent="0.35">
      <c r="A157" t="str">
        <f>_xlfn.XLOOKUP(B157,Notes!$A$10:$A$121,Notes!$B$10:$B$121,"")</f>
        <v/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</row>
    <row r="158" spans="1:147" x14ac:dyDescent="0.35">
      <c r="A158" t="str">
        <f>_xlfn.XLOOKUP(B158,Notes!$A$10:$A$121,Notes!$B$10:$B$121,"")</f>
        <v/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</row>
    <row r="159" spans="1:147" x14ac:dyDescent="0.35">
      <c r="A159" t="str">
        <f>_xlfn.XLOOKUP(B159,Notes!$A$10:$A$121,Notes!$B$10:$B$121,"")</f>
        <v/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</row>
    <row r="160" spans="1:147" x14ac:dyDescent="0.35">
      <c r="A160" t="str">
        <f>_xlfn.XLOOKUP(B160,Notes!$A$10:$A$121,Notes!$B$10:$B$121,"")</f>
        <v/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</row>
    <row r="161" spans="1:147" x14ac:dyDescent="0.35">
      <c r="A161" t="str">
        <f>_xlfn.XLOOKUP(B161,Notes!$A$10:$A$121,Notes!$B$10:$B$121,"")</f>
        <v/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</row>
    <row r="162" spans="1:147" x14ac:dyDescent="0.35">
      <c r="A162" t="str">
        <f>_xlfn.XLOOKUP(B162,Notes!$A$10:$A$121,Notes!$B$10:$B$121,"")</f>
        <v/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</row>
    <row r="163" spans="1:147" x14ac:dyDescent="0.35">
      <c r="A163" t="str">
        <f>_xlfn.XLOOKUP(B163,Notes!$A$10:$A$121,Notes!$B$10:$B$121,"")</f>
        <v/>
      </c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</row>
    <row r="164" spans="1:147" x14ac:dyDescent="0.35">
      <c r="A164" t="str">
        <f>_xlfn.XLOOKUP(B164,Notes!$A$10:$A$121,Notes!$B$10:$B$121,"")</f>
        <v/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</row>
    <row r="165" spans="1:147" x14ac:dyDescent="0.35">
      <c r="A165" t="str">
        <f>_xlfn.XLOOKUP(B165,Notes!$A$10:$A$121,Notes!$B$10:$B$121,"")</f>
        <v/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</row>
    <row r="166" spans="1:147" x14ac:dyDescent="0.35">
      <c r="A166" t="str">
        <f>_xlfn.XLOOKUP(B166,Notes!$A$10:$A$121,Notes!$B$10:$B$121,"")</f>
        <v/>
      </c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</row>
    <row r="167" spans="1:147" x14ac:dyDescent="0.35">
      <c r="A167" t="str">
        <f>_xlfn.XLOOKUP(B167,Notes!$A$10:$A$121,Notes!$B$10:$B$121,"")</f>
        <v/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</row>
    <row r="168" spans="1:147" x14ac:dyDescent="0.35">
      <c r="A168" t="str">
        <f>_xlfn.XLOOKUP(B168,Notes!$A$10:$A$121,Notes!$B$10:$B$121,"")</f>
        <v/>
      </c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</row>
    <row r="169" spans="1:147" x14ac:dyDescent="0.35">
      <c r="A169" t="str">
        <f>_xlfn.XLOOKUP(B169,Notes!$A$10:$A$121,Notes!$B$10:$B$121,"")</f>
        <v/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</row>
    <row r="170" spans="1:147" x14ac:dyDescent="0.35">
      <c r="A170" t="str">
        <f>_xlfn.XLOOKUP(B170,Notes!$A$10:$A$121,Notes!$B$10:$B$121,"")</f>
        <v/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</row>
    <row r="171" spans="1:147" x14ac:dyDescent="0.35">
      <c r="A171" t="str">
        <f>_xlfn.XLOOKUP(B171,Notes!$A$10:$A$121,Notes!$B$10:$B$121,"")</f>
        <v/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</row>
    <row r="172" spans="1:147" x14ac:dyDescent="0.35">
      <c r="A172" t="str">
        <f>_xlfn.XLOOKUP(B172,Notes!$A$10:$A$121,Notes!$B$10:$B$121,"")</f>
        <v/>
      </c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</row>
    <row r="173" spans="1:147" x14ac:dyDescent="0.35">
      <c r="A173" t="str">
        <f>_xlfn.XLOOKUP(B173,Notes!$A$10:$A$121,Notes!$B$10:$B$121,"")</f>
        <v/>
      </c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</row>
    <row r="174" spans="1:147" x14ac:dyDescent="0.35">
      <c r="A174" t="str">
        <f>_xlfn.XLOOKUP(B174,Notes!$A$10:$A$121,Notes!$B$10:$B$121,"")</f>
        <v/>
      </c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</row>
    <row r="175" spans="1:147" x14ac:dyDescent="0.35">
      <c r="A175" t="str">
        <f>_xlfn.XLOOKUP(B175,Notes!$A$10:$A$121,Notes!$B$10:$B$121,"")</f>
        <v/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</row>
    <row r="176" spans="1:147" x14ac:dyDescent="0.35">
      <c r="A176" t="str">
        <f>_xlfn.XLOOKUP(B176,Notes!$A$10:$A$121,Notes!$B$10:$B$121,"")</f>
        <v/>
      </c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</row>
    <row r="177" spans="1:147" x14ac:dyDescent="0.35">
      <c r="A177" t="str">
        <f>_xlfn.XLOOKUP(B177,Notes!$A$10:$A$121,Notes!$B$10:$B$121,"")</f>
        <v/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</row>
    <row r="178" spans="1:147" x14ac:dyDescent="0.35">
      <c r="A178" t="str">
        <f>_xlfn.XLOOKUP(B178,Notes!$A$10:$A$121,Notes!$B$10:$B$121,"")</f>
        <v/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</row>
    <row r="179" spans="1:147" x14ac:dyDescent="0.35">
      <c r="A179" t="str">
        <f>_xlfn.XLOOKUP(B179,Notes!$A$10:$A$121,Notes!$B$10:$B$121,"")</f>
        <v/>
      </c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</row>
    <row r="180" spans="1:147" x14ac:dyDescent="0.35">
      <c r="A180" t="str">
        <f>_xlfn.XLOOKUP(B180,Notes!$A$10:$A$121,Notes!$B$10:$B$121,"")</f>
        <v/>
      </c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</row>
    <row r="181" spans="1:147" x14ac:dyDescent="0.35">
      <c r="A181" t="str">
        <f>_xlfn.XLOOKUP(B181,Notes!$A$10:$A$121,Notes!$B$10:$B$121,"")</f>
        <v/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</row>
    <row r="182" spans="1:147" x14ac:dyDescent="0.35">
      <c r="A182" t="str">
        <f>_xlfn.XLOOKUP(B182,Notes!$A$10:$A$121,Notes!$B$10:$B$121,"")</f>
        <v/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</row>
    <row r="183" spans="1:147" x14ac:dyDescent="0.35">
      <c r="A183" t="str">
        <f>_xlfn.XLOOKUP(B183,Notes!$A$10:$A$121,Notes!$B$10:$B$121,"")</f>
        <v/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</row>
    <row r="184" spans="1:147" x14ac:dyDescent="0.35">
      <c r="A184" t="str">
        <f>_xlfn.XLOOKUP(B184,Notes!$A$10:$A$121,Notes!$B$10:$B$121,"")</f>
        <v/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</row>
    <row r="185" spans="1:147" x14ac:dyDescent="0.35">
      <c r="A185" t="str">
        <f>_xlfn.XLOOKUP(B185,Notes!$A$10:$A$121,Notes!$B$10:$B$121,"")</f>
        <v/>
      </c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</row>
    <row r="186" spans="1:147" x14ac:dyDescent="0.35">
      <c r="A186" t="str">
        <f>_xlfn.XLOOKUP(B186,Notes!$A$10:$A$121,Notes!$B$10:$B$121,"")</f>
        <v/>
      </c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</row>
    <row r="187" spans="1:147" x14ac:dyDescent="0.35">
      <c r="A187" t="str">
        <f>_xlfn.XLOOKUP(B187,Notes!$A$10:$A$121,Notes!$B$10:$B$121,"")</f>
        <v/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</row>
    <row r="188" spans="1:147" x14ac:dyDescent="0.35">
      <c r="A188" t="str">
        <f>_xlfn.XLOOKUP(B188,Notes!$A$10:$A$121,Notes!$B$10:$B$121,"")</f>
        <v/>
      </c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</row>
    <row r="189" spans="1:147" x14ac:dyDescent="0.35">
      <c r="A189" t="str">
        <f>_xlfn.XLOOKUP(B189,Notes!$A$10:$A$121,Notes!$B$10:$B$121,"")</f>
        <v/>
      </c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</row>
    <row r="190" spans="1:147" x14ac:dyDescent="0.35">
      <c r="A190" t="str">
        <f>_xlfn.XLOOKUP(B190,Notes!$A$10:$A$121,Notes!$B$10:$B$121,"")</f>
        <v/>
      </c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</row>
    <row r="191" spans="1:147" x14ac:dyDescent="0.35">
      <c r="A191" t="str">
        <f>_xlfn.XLOOKUP(B191,Notes!$A$10:$A$121,Notes!$B$10:$B$121,"")</f>
        <v/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</row>
    <row r="192" spans="1:147" x14ac:dyDescent="0.35">
      <c r="A192" t="str">
        <f>_xlfn.XLOOKUP(B192,Notes!$A$10:$A$121,Notes!$B$10:$B$121,"")</f>
        <v/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</row>
    <row r="193" spans="1:147" x14ac:dyDescent="0.35">
      <c r="A193" t="str">
        <f>_xlfn.XLOOKUP(B193,Notes!$A$10:$A$121,Notes!$B$10:$B$121,"")</f>
        <v/>
      </c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</row>
    <row r="194" spans="1:147" x14ac:dyDescent="0.35">
      <c r="A194" t="str">
        <f>_xlfn.XLOOKUP(B194,Notes!$A$10:$A$121,Notes!$B$10:$B$121,"")</f>
        <v/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</row>
    <row r="195" spans="1:147" x14ac:dyDescent="0.35">
      <c r="A195" t="str">
        <f>_xlfn.XLOOKUP(B195,Notes!$A$10:$A$121,Notes!$B$10:$B$121,"")</f>
        <v/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</row>
    <row r="196" spans="1:147" x14ac:dyDescent="0.35">
      <c r="A196" t="str">
        <f>_xlfn.XLOOKUP(B196,Notes!$A$10:$A$121,Notes!$B$10:$B$121,"")</f>
        <v/>
      </c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</row>
    <row r="197" spans="1:147" x14ac:dyDescent="0.35">
      <c r="A197" t="str">
        <f>_xlfn.XLOOKUP(B197,Notes!$A$10:$A$121,Notes!$B$10:$B$121,"")</f>
        <v/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</row>
    <row r="198" spans="1:147" x14ac:dyDescent="0.35">
      <c r="A198" t="str">
        <f>_xlfn.XLOOKUP(B198,Notes!$A$10:$A$121,Notes!$B$10:$B$121,"")</f>
        <v/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</row>
    <row r="199" spans="1:147" x14ac:dyDescent="0.35">
      <c r="A199" t="str">
        <f>_xlfn.XLOOKUP(B199,Notes!$A$10:$A$121,Notes!$B$10:$B$121,"")</f>
        <v/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</row>
    <row r="200" spans="1:147" x14ac:dyDescent="0.35">
      <c r="A200" t="str">
        <f>_xlfn.XLOOKUP(B200,Notes!$A$10:$A$121,Notes!$B$10:$B$121,"")</f>
        <v/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</row>
    <row r="201" spans="1:147" x14ac:dyDescent="0.35">
      <c r="A201" t="str">
        <f>_xlfn.XLOOKUP(B201,Notes!$A$10:$A$121,Notes!$B$10:$B$121,"")</f>
        <v/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</row>
    <row r="202" spans="1:147" x14ac:dyDescent="0.35">
      <c r="A202" t="str">
        <f>_xlfn.XLOOKUP(B202,Notes!$A$10:$A$121,Notes!$B$10:$B$121,"")</f>
        <v/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</row>
    <row r="203" spans="1:147" x14ac:dyDescent="0.35">
      <c r="A203" t="str">
        <f>_xlfn.XLOOKUP(B203,Notes!$A$10:$A$121,Notes!$B$10:$B$121,"")</f>
        <v/>
      </c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</row>
    <row r="204" spans="1:147" x14ac:dyDescent="0.35">
      <c r="A204" t="str">
        <f>_xlfn.XLOOKUP(B204,Notes!$A$10:$A$121,Notes!$B$10:$B$121,"")</f>
        <v/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</row>
    <row r="205" spans="1:147" x14ac:dyDescent="0.35">
      <c r="A205" t="str">
        <f>_xlfn.XLOOKUP(B205,Notes!$A$10:$A$121,Notes!$B$10:$B$121,"")</f>
        <v/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</row>
    <row r="206" spans="1:147" x14ac:dyDescent="0.35">
      <c r="A206" t="str">
        <f>_xlfn.XLOOKUP(B206,Notes!$A$10:$A$121,Notes!$B$10:$B$121,"")</f>
        <v/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</row>
    <row r="207" spans="1:147" x14ac:dyDescent="0.35">
      <c r="A207" t="str">
        <f>_xlfn.XLOOKUP(B207,Notes!$A$10:$A$121,Notes!$B$10:$B$121,"")</f>
        <v/>
      </c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</row>
    <row r="208" spans="1:147" x14ac:dyDescent="0.35">
      <c r="A208" t="str">
        <f>_xlfn.XLOOKUP(B208,Notes!$A$10:$A$121,Notes!$B$10:$B$121,"")</f>
        <v/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</row>
    <row r="209" spans="1:147" x14ac:dyDescent="0.35">
      <c r="A209" t="str">
        <f>_xlfn.XLOOKUP(B209,Notes!$A$10:$A$121,Notes!$B$10:$B$121,"")</f>
        <v/>
      </c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</row>
    <row r="210" spans="1:147" x14ac:dyDescent="0.35">
      <c r="A210" t="str">
        <f>_xlfn.XLOOKUP(B210,Notes!$A$10:$A$121,Notes!$B$10:$B$121,"")</f>
        <v/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</row>
    <row r="211" spans="1:147" x14ac:dyDescent="0.35">
      <c r="A211" t="str">
        <f>_xlfn.XLOOKUP(B211,Notes!$A$10:$A$121,Notes!$B$10:$B$121,"")</f>
        <v/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</row>
    <row r="212" spans="1:147" x14ac:dyDescent="0.35">
      <c r="A212" t="str">
        <f>_xlfn.XLOOKUP(B212,Notes!$A$10:$A$121,Notes!$B$10:$B$121,"")</f>
        <v/>
      </c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</row>
    <row r="213" spans="1:147" x14ac:dyDescent="0.35">
      <c r="A213" t="str">
        <f>_xlfn.XLOOKUP(B213,Notes!$A$10:$A$121,Notes!$B$10:$B$121,"")</f>
        <v/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</row>
    <row r="214" spans="1:147" x14ac:dyDescent="0.35">
      <c r="A214" t="str">
        <f>_xlfn.XLOOKUP(B214,Notes!$A$10:$A$121,Notes!$B$10:$B$121,"")</f>
        <v/>
      </c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</row>
    <row r="215" spans="1:147" x14ac:dyDescent="0.35">
      <c r="A215" t="str">
        <f>_xlfn.XLOOKUP(B215,Notes!$A$10:$A$121,Notes!$B$10:$B$121,"")</f>
        <v/>
      </c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</row>
    <row r="216" spans="1:147" x14ac:dyDescent="0.35">
      <c r="A216" t="str">
        <f>_xlfn.XLOOKUP(B216,Notes!$A$10:$A$121,Notes!$B$10:$B$121,"")</f>
        <v/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</row>
    <row r="217" spans="1:147" x14ac:dyDescent="0.35">
      <c r="A217" t="str">
        <f>_xlfn.XLOOKUP(B217,Notes!$A$10:$A$121,Notes!$B$10:$B$121,"")</f>
        <v/>
      </c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0B0D-C437-4CE2-8E42-3CBDD265E213}">
  <sheetPr>
    <tabColor theme="9" tint="-0.499984740745262"/>
  </sheetPr>
  <dimension ref="A1:D2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4.5" x14ac:dyDescent="0.35"/>
  <cols>
    <col min="1" max="1" width="18.453125" customWidth="1"/>
    <col min="2" max="2" width="0" hidden="1" customWidth="1"/>
    <col min="3" max="4" width="10.7265625" customWidth="1"/>
  </cols>
  <sheetData>
    <row r="1" spans="1:4" ht="18.5" x14ac:dyDescent="0.45">
      <c r="A1" s="3" t="s">
        <v>226</v>
      </c>
    </row>
    <row r="2" spans="1:4" x14ac:dyDescent="0.35">
      <c r="A2" t="s">
        <v>268</v>
      </c>
    </row>
    <row r="5" spans="1:4" x14ac:dyDescent="0.35">
      <c r="C5" s="1"/>
    </row>
    <row r="6" spans="1:4" x14ac:dyDescent="0.35">
      <c r="C6" s="18" t="s">
        <v>267</v>
      </c>
      <c r="D6" s="18" t="s">
        <v>245</v>
      </c>
    </row>
    <row r="7" spans="1:4" hidden="1" x14ac:dyDescent="0.35">
      <c r="C7" s="6" t="s">
        <v>264</v>
      </c>
      <c r="D7" s="6" t="s">
        <v>265</v>
      </c>
    </row>
    <row r="8" spans="1:4" x14ac:dyDescent="0.35">
      <c r="A8" s="1" t="s">
        <v>227</v>
      </c>
      <c r="B8" s="6" t="s">
        <v>246</v>
      </c>
      <c r="C8" s="9">
        <v>30418</v>
      </c>
      <c r="D8" s="10">
        <v>100</v>
      </c>
    </row>
    <row r="9" spans="1:4" x14ac:dyDescent="0.35">
      <c r="A9" s="5" t="s">
        <v>228</v>
      </c>
      <c r="B9" s="6" t="s">
        <v>247</v>
      </c>
      <c r="C9" s="7">
        <v>6084.2643312733508</v>
      </c>
      <c r="D9" s="8">
        <v>20.002184007079197</v>
      </c>
    </row>
    <row r="10" spans="1:4" x14ac:dyDescent="0.35">
      <c r="A10" s="5" t="s">
        <v>229</v>
      </c>
      <c r="B10" s="6" t="s">
        <v>248</v>
      </c>
      <c r="C10" s="7">
        <v>6092.4141160733425</v>
      </c>
      <c r="D10" s="8">
        <v>20.028976645648441</v>
      </c>
    </row>
    <row r="11" spans="1:4" x14ac:dyDescent="0.35">
      <c r="A11" s="5" t="s">
        <v>230</v>
      </c>
      <c r="B11" s="6" t="s">
        <v>249</v>
      </c>
      <c r="C11" s="7">
        <v>6075.1153224234604</v>
      </c>
      <c r="D11" s="8">
        <v>19.972106392344863</v>
      </c>
    </row>
    <row r="12" spans="1:4" x14ac:dyDescent="0.35">
      <c r="A12" s="5" t="s">
        <v>231</v>
      </c>
      <c r="B12" s="6" t="s">
        <v>250</v>
      </c>
      <c r="C12" s="7">
        <v>6083.00439265148</v>
      </c>
      <c r="D12" s="8">
        <v>19.99804192468762</v>
      </c>
    </row>
    <row r="13" spans="1:4" x14ac:dyDescent="0.35">
      <c r="A13" s="11" t="s">
        <v>232</v>
      </c>
      <c r="B13" s="12" t="s">
        <v>251</v>
      </c>
      <c r="C13" s="13">
        <v>6083.20183757837</v>
      </c>
      <c r="D13" s="14">
        <v>19.99869103023989</v>
      </c>
    </row>
    <row r="14" spans="1:4" x14ac:dyDescent="0.35">
      <c r="A14" s="1" t="s">
        <v>233</v>
      </c>
      <c r="B14" s="6" t="s">
        <v>252</v>
      </c>
      <c r="C14" s="9">
        <v>14991.403145723303</v>
      </c>
      <c r="D14" s="10">
        <v>49.284644439881987</v>
      </c>
    </row>
    <row r="15" spans="1:4" x14ac:dyDescent="0.35">
      <c r="A15" s="5" t="s">
        <v>234</v>
      </c>
      <c r="B15" s="6" t="s">
        <v>253</v>
      </c>
      <c r="C15" s="7">
        <v>5209.8734728312584</v>
      </c>
      <c r="D15" s="8">
        <v>17.127600344635603</v>
      </c>
    </row>
    <row r="16" spans="1:4" x14ac:dyDescent="0.35">
      <c r="A16" s="5" t="s">
        <v>235</v>
      </c>
      <c r="B16" s="6" t="s">
        <v>254</v>
      </c>
      <c r="C16" s="7">
        <v>3732.448718563433</v>
      </c>
      <c r="D16" s="8">
        <v>12.270526394120038</v>
      </c>
    </row>
    <row r="17" spans="1:4" x14ac:dyDescent="0.35">
      <c r="A17" s="5" t="s">
        <v>236</v>
      </c>
      <c r="B17" s="6" t="s">
        <v>255</v>
      </c>
      <c r="C17" s="7">
        <v>2766.7870336683168</v>
      </c>
      <c r="D17" s="8">
        <v>9.095887414255758</v>
      </c>
    </row>
    <row r="18" spans="1:4" x14ac:dyDescent="0.35">
      <c r="A18" s="5" t="s">
        <v>237</v>
      </c>
      <c r="B18" s="6" t="s">
        <v>256</v>
      </c>
      <c r="C18" s="7">
        <v>2043.016110477048</v>
      </c>
      <c r="D18" s="8">
        <v>6.7164708740780066</v>
      </c>
    </row>
    <row r="19" spans="1:4" x14ac:dyDescent="0.35">
      <c r="A19" s="11" t="s">
        <v>238</v>
      </c>
      <c r="B19" s="12" t="s">
        <v>257</v>
      </c>
      <c r="C19" s="13">
        <v>1239.2778101832469</v>
      </c>
      <c r="D19" s="14">
        <v>4.0741594127925795</v>
      </c>
    </row>
    <row r="20" spans="1:4" x14ac:dyDescent="0.35">
      <c r="A20" s="1" t="s">
        <v>239</v>
      </c>
      <c r="B20" s="6" t="s">
        <v>258</v>
      </c>
      <c r="C20" s="9">
        <v>15426.5968542767</v>
      </c>
      <c r="D20" s="10">
        <v>50.715355560118027</v>
      </c>
    </row>
    <row r="21" spans="1:4" x14ac:dyDescent="0.35">
      <c r="A21" s="5" t="s">
        <v>240</v>
      </c>
      <c r="B21" s="6" t="s">
        <v>259</v>
      </c>
      <c r="C21" s="7">
        <v>874.39085844209285</v>
      </c>
      <c r="D21" s="8">
        <v>2.8745836624435954</v>
      </c>
    </row>
    <row r="22" spans="1:4" x14ac:dyDescent="0.35">
      <c r="A22" s="5" t="s">
        <v>241</v>
      </c>
      <c r="B22" s="6" t="s">
        <v>260</v>
      </c>
      <c r="C22" s="7">
        <v>2359.9653975099095</v>
      </c>
      <c r="D22" s="8">
        <v>7.7584502515284024</v>
      </c>
    </row>
    <row r="23" spans="1:4" x14ac:dyDescent="0.35">
      <c r="A23" s="5" t="s">
        <v>242</v>
      </c>
      <c r="B23" s="6" t="s">
        <v>261</v>
      </c>
      <c r="C23" s="7">
        <v>3308.3282887551431</v>
      </c>
      <c r="D23" s="8">
        <v>10.876218978089103</v>
      </c>
    </row>
    <row r="24" spans="1:4" x14ac:dyDescent="0.35">
      <c r="A24" s="5" t="s">
        <v>243</v>
      </c>
      <c r="B24" s="6" t="s">
        <v>262</v>
      </c>
      <c r="C24" s="7">
        <v>4039.9882821744318</v>
      </c>
      <c r="D24" s="8">
        <v>13.281571050609612</v>
      </c>
    </row>
    <row r="25" spans="1:4" x14ac:dyDescent="0.35">
      <c r="A25" s="5" t="s">
        <v>244</v>
      </c>
      <c r="B25" s="6" t="s">
        <v>263</v>
      </c>
      <c r="C25" s="7">
        <v>4843.9240273951227</v>
      </c>
      <c r="D25" s="8">
        <v>15.924531617447309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SAM</vt:lpstr>
      <vt:lpstr>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Thurlow, James (IFPRI)</dc:creator>
  <cp:lastModifiedBy>Asante, Seth (IFPRI-Ghana)</cp:lastModifiedBy>
  <cp:lastPrinted>2021-09-10T00:54:11Z</cp:lastPrinted>
  <dcterms:created xsi:type="dcterms:W3CDTF">2015-06-05T18:17:20Z</dcterms:created>
  <dcterms:modified xsi:type="dcterms:W3CDTF">2023-08-28T15:34:03Z</dcterms:modified>
</cp:coreProperties>
</file>